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otti-oon\Documents\FAULT2SHA\F2SHA_PUBBLICATION\Chartier\"/>
    </mc:Choice>
  </mc:AlternateContent>
  <bookViews>
    <workbookView xWindow="0" yWindow="0" windowWidth="16380" windowHeight="8190" tabRatio="993" activeTab="1"/>
  </bookViews>
  <sheets>
    <sheet name="Logic_Tree_branches_results" sheetId="3" r:id="rId1"/>
    <sheet name="Weigths_Figure12" sheetId="2" r:id="rId2"/>
    <sheet name="Scores_Figure12_2" sheetId="1" r:id="rId3"/>
  </sheets>
  <definedNames>
    <definedName name="_xlnm._FilterDatabase" localSheetId="0" hidden="1">Logic_Tree_branches_results!$A$1:$P$481</definedName>
  </definedNames>
  <calcPr calcId="152511"/>
  <fileRecoveryPr repairLoad="1"/>
  <extLst>
    <ext xmlns:loext="http://schemas.libreoffice.org/" uri="{7626C862-2A13-11E5-B345-FEFF819CDC9F}">
      <loext:extCalcPr stringRefSyntax="Unspecified"/>
    </ext>
  </extLst>
</workbook>
</file>

<file path=xl/calcChain.xml><?xml version="1.0" encoding="utf-8"?>
<calcChain xmlns="http://schemas.openxmlformats.org/spreadsheetml/2006/main">
  <c r="AA48" i="2" l="1"/>
  <c r="AA47" i="2"/>
  <c r="C30" i="2"/>
  <c r="M481" i="3"/>
  <c r="N481" i="3" s="1"/>
  <c r="G481" i="3"/>
  <c r="M480" i="3"/>
  <c r="N480" i="3" s="1"/>
  <c r="G480" i="3"/>
  <c r="N479" i="3"/>
  <c r="M479" i="3"/>
  <c r="G479" i="3"/>
  <c r="M478" i="3"/>
  <c r="N478" i="3" s="1"/>
  <c r="G478" i="3"/>
  <c r="M477" i="3"/>
  <c r="N477" i="3" s="1"/>
  <c r="G477" i="3"/>
  <c r="M476" i="3"/>
  <c r="N476" i="3" s="1"/>
  <c r="G476" i="3"/>
  <c r="N475" i="3"/>
  <c r="M475" i="3"/>
  <c r="G475" i="3"/>
  <c r="N474" i="3"/>
  <c r="M474" i="3"/>
  <c r="G474" i="3"/>
  <c r="N473" i="3"/>
  <c r="M473" i="3"/>
  <c r="G473" i="3"/>
  <c r="N472" i="3"/>
  <c r="M472" i="3"/>
  <c r="G472" i="3"/>
  <c r="M471" i="3"/>
  <c r="N471" i="3" s="1"/>
  <c r="G471" i="3"/>
  <c r="M470" i="3"/>
  <c r="N470" i="3" s="1"/>
  <c r="G470" i="3"/>
  <c r="M469" i="3"/>
  <c r="N469" i="3" s="1"/>
  <c r="G469" i="3"/>
  <c r="N468" i="3"/>
  <c r="M468" i="3"/>
  <c r="G468" i="3"/>
  <c r="N467" i="3"/>
  <c r="M467" i="3"/>
  <c r="G467" i="3"/>
  <c r="N466" i="3"/>
  <c r="M466" i="3"/>
  <c r="G466" i="3"/>
  <c r="M465" i="3"/>
  <c r="N465" i="3" s="1"/>
  <c r="G465" i="3"/>
  <c r="N464" i="3"/>
  <c r="M464" i="3"/>
  <c r="G464" i="3"/>
  <c r="M463" i="3"/>
  <c r="N463" i="3" s="1"/>
  <c r="G463" i="3"/>
  <c r="M462" i="3"/>
  <c r="N462" i="3" s="1"/>
  <c r="G462" i="3"/>
  <c r="M461" i="3"/>
  <c r="N461" i="3" s="1"/>
  <c r="G461" i="3"/>
  <c r="N460" i="3"/>
  <c r="M460" i="3"/>
  <c r="G460" i="3"/>
  <c r="N459" i="3"/>
  <c r="M459" i="3"/>
  <c r="G459" i="3"/>
  <c r="N458" i="3"/>
  <c r="M458" i="3"/>
  <c r="G458" i="3"/>
  <c r="M457" i="3"/>
  <c r="N457" i="3" s="1"/>
  <c r="G457" i="3"/>
  <c r="N456" i="3"/>
  <c r="M456" i="3"/>
  <c r="G456" i="3"/>
  <c r="M455" i="3"/>
  <c r="N455" i="3" s="1"/>
  <c r="G455" i="3"/>
  <c r="M454" i="3"/>
  <c r="N454" i="3" s="1"/>
  <c r="G454" i="3"/>
  <c r="M453" i="3"/>
  <c r="N453" i="3" s="1"/>
  <c r="G453" i="3"/>
  <c r="N452" i="3"/>
  <c r="M452" i="3"/>
  <c r="G452" i="3"/>
  <c r="N451" i="3"/>
  <c r="M451" i="3"/>
  <c r="G451" i="3"/>
  <c r="N450" i="3"/>
  <c r="M450" i="3"/>
  <c r="G450" i="3"/>
  <c r="M449" i="3"/>
  <c r="N449" i="3" s="1"/>
  <c r="G449" i="3"/>
  <c r="M448" i="3"/>
  <c r="N448" i="3" s="1"/>
  <c r="G448" i="3"/>
  <c r="M447" i="3"/>
  <c r="N447" i="3" s="1"/>
  <c r="G447" i="3"/>
  <c r="M446" i="3"/>
  <c r="N446" i="3" s="1"/>
  <c r="G446" i="3"/>
  <c r="M445" i="3"/>
  <c r="N445" i="3" s="1"/>
  <c r="G445" i="3"/>
  <c r="N444" i="3"/>
  <c r="M444" i="3"/>
  <c r="G444" i="3"/>
  <c r="N443" i="3"/>
  <c r="M443" i="3"/>
  <c r="G443" i="3"/>
  <c r="N442" i="3"/>
  <c r="M442" i="3"/>
  <c r="G442" i="3"/>
  <c r="M441" i="3"/>
  <c r="N441" i="3" s="1"/>
  <c r="G441" i="3"/>
  <c r="N440" i="3"/>
  <c r="M440" i="3"/>
  <c r="G440" i="3"/>
  <c r="M439" i="3"/>
  <c r="N439" i="3" s="1"/>
  <c r="G439" i="3"/>
  <c r="M438" i="3"/>
  <c r="N438" i="3" s="1"/>
  <c r="G438" i="3"/>
  <c r="M437" i="3"/>
  <c r="N437" i="3" s="1"/>
  <c r="G437" i="3"/>
  <c r="N436" i="3"/>
  <c r="M436" i="3"/>
  <c r="G436" i="3"/>
  <c r="N435" i="3"/>
  <c r="M435" i="3"/>
  <c r="G435" i="3"/>
  <c r="M434" i="3"/>
  <c r="N434" i="3" s="1"/>
  <c r="G434" i="3"/>
  <c r="N433" i="3"/>
  <c r="M433" i="3"/>
  <c r="G433" i="3"/>
  <c r="M432" i="3"/>
  <c r="N432" i="3" s="1"/>
  <c r="G432" i="3"/>
  <c r="M431" i="3"/>
  <c r="N431" i="3" s="1"/>
  <c r="G431" i="3"/>
  <c r="M430" i="3"/>
  <c r="N430" i="3" s="1"/>
  <c r="G430" i="3"/>
  <c r="N429" i="3"/>
  <c r="M429" i="3"/>
  <c r="G429" i="3"/>
  <c r="N428" i="3"/>
  <c r="M428" i="3"/>
  <c r="G428" i="3"/>
  <c r="N427" i="3"/>
  <c r="M427" i="3"/>
  <c r="G427" i="3"/>
  <c r="M426" i="3"/>
  <c r="N426" i="3" s="1"/>
  <c r="G426" i="3"/>
  <c r="N425" i="3"/>
  <c r="M425" i="3"/>
  <c r="G425" i="3"/>
  <c r="M424" i="3"/>
  <c r="N424" i="3" s="1"/>
  <c r="G424" i="3"/>
  <c r="M423" i="3"/>
  <c r="N423" i="3" s="1"/>
  <c r="G423" i="3"/>
  <c r="M422" i="3"/>
  <c r="N422" i="3" s="1"/>
  <c r="G422" i="3"/>
  <c r="N421" i="3"/>
  <c r="M421" i="3"/>
  <c r="G421" i="3"/>
  <c r="N420" i="3"/>
  <c r="M420" i="3"/>
  <c r="G420" i="3"/>
  <c r="N419" i="3"/>
  <c r="M419" i="3"/>
  <c r="G419" i="3"/>
  <c r="M418" i="3"/>
  <c r="N418" i="3" s="1"/>
  <c r="G418" i="3"/>
  <c r="N417" i="3"/>
  <c r="M417" i="3"/>
  <c r="G417" i="3"/>
  <c r="M416" i="3"/>
  <c r="N416" i="3" s="1"/>
  <c r="G416" i="3"/>
  <c r="M415" i="3"/>
  <c r="N415" i="3" s="1"/>
  <c r="G415" i="3"/>
  <c r="M414" i="3"/>
  <c r="N414" i="3" s="1"/>
  <c r="G414" i="3"/>
  <c r="N413" i="3"/>
  <c r="M413" i="3"/>
  <c r="G413" i="3"/>
  <c r="N412" i="3"/>
  <c r="M412" i="3"/>
  <c r="G412" i="3"/>
  <c r="N411" i="3"/>
  <c r="M411" i="3"/>
  <c r="G411" i="3"/>
  <c r="M410" i="3"/>
  <c r="N410" i="3" s="1"/>
  <c r="G410" i="3"/>
  <c r="M409" i="3"/>
  <c r="N409" i="3" s="1"/>
  <c r="G409" i="3"/>
  <c r="M408" i="3"/>
  <c r="N408" i="3" s="1"/>
  <c r="G408" i="3"/>
  <c r="M407" i="3"/>
  <c r="N407" i="3" s="1"/>
  <c r="G407" i="3"/>
  <c r="M406" i="3"/>
  <c r="N406" i="3" s="1"/>
  <c r="G406" i="3"/>
  <c r="M405" i="3"/>
  <c r="N405" i="3" s="1"/>
  <c r="G405" i="3"/>
  <c r="N404" i="3"/>
  <c r="M404" i="3"/>
  <c r="G404" i="3"/>
  <c r="N403" i="3"/>
  <c r="M403" i="3"/>
  <c r="G403" i="3"/>
  <c r="M402" i="3"/>
  <c r="N402" i="3" s="1"/>
  <c r="G402" i="3"/>
  <c r="M401" i="3"/>
  <c r="N401" i="3" s="1"/>
  <c r="G401" i="3"/>
  <c r="M400" i="3"/>
  <c r="N400" i="3" s="1"/>
  <c r="G400" i="3"/>
  <c r="M399" i="3"/>
  <c r="N399" i="3" s="1"/>
  <c r="G399" i="3"/>
  <c r="M398" i="3"/>
  <c r="N398" i="3" s="1"/>
  <c r="G398" i="3"/>
  <c r="M397" i="3"/>
  <c r="N397" i="3" s="1"/>
  <c r="G397" i="3"/>
  <c r="N396" i="3"/>
  <c r="M396" i="3"/>
  <c r="G396" i="3"/>
  <c r="N395" i="3"/>
  <c r="M395" i="3"/>
  <c r="G395" i="3"/>
  <c r="M394" i="3"/>
  <c r="N394" i="3" s="1"/>
  <c r="G394" i="3"/>
  <c r="M393" i="3"/>
  <c r="N393" i="3" s="1"/>
  <c r="G393" i="3"/>
  <c r="N392" i="3"/>
  <c r="M392" i="3"/>
  <c r="G392" i="3"/>
  <c r="M391" i="3"/>
  <c r="N391" i="3" s="1"/>
  <c r="G391" i="3"/>
  <c r="M390" i="3"/>
  <c r="N390" i="3" s="1"/>
  <c r="G390" i="3"/>
  <c r="M389" i="3"/>
  <c r="N389" i="3" s="1"/>
  <c r="G389" i="3"/>
  <c r="N388" i="3"/>
  <c r="M388" i="3"/>
  <c r="G388" i="3"/>
  <c r="N387" i="3"/>
  <c r="M387" i="3"/>
  <c r="G387" i="3"/>
  <c r="M386" i="3"/>
  <c r="N386" i="3" s="1"/>
  <c r="G386" i="3"/>
  <c r="M385" i="3"/>
  <c r="N385" i="3" s="1"/>
  <c r="G385" i="3"/>
  <c r="M384" i="3"/>
  <c r="N384" i="3" s="1"/>
  <c r="G384" i="3"/>
  <c r="M383" i="3"/>
  <c r="N383" i="3" s="1"/>
  <c r="G383" i="3"/>
  <c r="M382" i="3"/>
  <c r="N382" i="3" s="1"/>
  <c r="G382" i="3"/>
  <c r="M381" i="3"/>
  <c r="N381" i="3" s="1"/>
  <c r="G381" i="3"/>
  <c r="N380" i="3"/>
  <c r="M380" i="3"/>
  <c r="G380" i="3"/>
  <c r="N379" i="3"/>
  <c r="M379" i="3"/>
  <c r="G379" i="3"/>
  <c r="M378" i="3"/>
  <c r="N378" i="3" s="1"/>
  <c r="G378" i="3"/>
  <c r="M377" i="3"/>
  <c r="N377" i="3" s="1"/>
  <c r="G377" i="3"/>
  <c r="M376" i="3"/>
  <c r="N376" i="3" s="1"/>
  <c r="G376" i="3"/>
  <c r="M375" i="3"/>
  <c r="N375" i="3" s="1"/>
  <c r="G375" i="3"/>
  <c r="M374" i="3"/>
  <c r="N374" i="3" s="1"/>
  <c r="G374" i="3"/>
  <c r="M373" i="3"/>
  <c r="N373" i="3" s="1"/>
  <c r="G373" i="3"/>
  <c r="N372" i="3"/>
  <c r="M372" i="3"/>
  <c r="G372" i="3"/>
  <c r="N371" i="3"/>
  <c r="M371" i="3"/>
  <c r="G371" i="3"/>
  <c r="M370" i="3"/>
  <c r="N370" i="3" s="1"/>
  <c r="G370" i="3"/>
  <c r="N369" i="3"/>
  <c r="M369" i="3"/>
  <c r="G369" i="3"/>
  <c r="N368" i="3"/>
  <c r="M368" i="3"/>
  <c r="G368" i="3"/>
  <c r="M367" i="3"/>
  <c r="N367" i="3" s="1"/>
  <c r="G367" i="3"/>
  <c r="M366" i="3"/>
  <c r="N366" i="3" s="1"/>
  <c r="G366" i="3"/>
  <c r="M365" i="3"/>
  <c r="N365" i="3" s="1"/>
  <c r="G365" i="3"/>
  <c r="N364" i="3"/>
  <c r="M364" i="3"/>
  <c r="G364" i="3"/>
  <c r="N363" i="3"/>
  <c r="M363" i="3"/>
  <c r="G363" i="3"/>
  <c r="M362" i="3"/>
  <c r="N362" i="3" s="1"/>
  <c r="G362" i="3"/>
  <c r="M361" i="3"/>
  <c r="N361" i="3" s="1"/>
  <c r="G361" i="3"/>
  <c r="N360" i="3"/>
  <c r="M360" i="3"/>
  <c r="G360" i="3"/>
  <c r="M359" i="3"/>
  <c r="N359" i="3" s="1"/>
  <c r="G359" i="3"/>
  <c r="M358" i="3"/>
  <c r="N358" i="3" s="1"/>
  <c r="G358" i="3"/>
  <c r="M357" i="3"/>
  <c r="N357" i="3" s="1"/>
  <c r="G357" i="3"/>
  <c r="N356" i="3"/>
  <c r="M356" i="3"/>
  <c r="G356" i="3"/>
  <c r="N355" i="3"/>
  <c r="M355" i="3"/>
  <c r="G355" i="3"/>
  <c r="M354" i="3"/>
  <c r="N354" i="3" s="1"/>
  <c r="G354" i="3"/>
  <c r="M353" i="3"/>
  <c r="N353" i="3" s="1"/>
  <c r="G353" i="3"/>
  <c r="M352" i="3"/>
  <c r="N352" i="3" s="1"/>
  <c r="G352" i="3"/>
  <c r="M351" i="3"/>
  <c r="N351" i="3" s="1"/>
  <c r="G351" i="3"/>
  <c r="M350" i="3"/>
  <c r="N350" i="3" s="1"/>
  <c r="G350" i="3"/>
  <c r="M349" i="3"/>
  <c r="N349" i="3" s="1"/>
  <c r="G349" i="3"/>
  <c r="N348" i="3"/>
  <c r="M348" i="3"/>
  <c r="G348" i="3"/>
  <c r="N347" i="3"/>
  <c r="M347" i="3"/>
  <c r="G347" i="3"/>
  <c r="M346" i="3"/>
  <c r="N346" i="3" s="1"/>
  <c r="G346" i="3"/>
  <c r="M345" i="3"/>
  <c r="N345" i="3" s="1"/>
  <c r="G345" i="3"/>
  <c r="M344" i="3"/>
  <c r="N344" i="3" s="1"/>
  <c r="G344" i="3"/>
  <c r="M343" i="3"/>
  <c r="N343" i="3" s="1"/>
  <c r="G343" i="3"/>
  <c r="M342" i="3"/>
  <c r="N342" i="3" s="1"/>
  <c r="G342" i="3"/>
  <c r="M341" i="3"/>
  <c r="N341" i="3" s="1"/>
  <c r="G341" i="3"/>
  <c r="N340" i="3"/>
  <c r="M340" i="3"/>
  <c r="G340" i="3"/>
  <c r="N339" i="3"/>
  <c r="M339" i="3"/>
  <c r="G339" i="3"/>
  <c r="M338" i="3"/>
  <c r="N338" i="3" s="1"/>
  <c r="G338" i="3"/>
  <c r="M337" i="3"/>
  <c r="N337" i="3" s="1"/>
  <c r="G337" i="3"/>
  <c r="N336" i="3"/>
  <c r="M336" i="3"/>
  <c r="G336" i="3"/>
  <c r="M335" i="3"/>
  <c r="N335" i="3" s="1"/>
  <c r="G335" i="3"/>
  <c r="M334" i="3"/>
  <c r="N334" i="3" s="1"/>
  <c r="G334" i="3"/>
  <c r="M333" i="3"/>
  <c r="N333" i="3" s="1"/>
  <c r="G333" i="3"/>
  <c r="N332" i="3"/>
  <c r="M332" i="3"/>
  <c r="G332" i="3"/>
  <c r="N331" i="3"/>
  <c r="M331" i="3"/>
  <c r="G331" i="3"/>
  <c r="M330" i="3"/>
  <c r="N330" i="3" s="1"/>
  <c r="G330" i="3"/>
  <c r="M329" i="3"/>
  <c r="N329" i="3" s="1"/>
  <c r="G329" i="3"/>
  <c r="N328" i="3"/>
  <c r="M328" i="3"/>
  <c r="G328" i="3"/>
  <c r="M327" i="3"/>
  <c r="N327" i="3" s="1"/>
  <c r="G327" i="3"/>
  <c r="M326" i="3"/>
  <c r="N326" i="3" s="1"/>
  <c r="G326" i="3"/>
  <c r="M325" i="3"/>
  <c r="N325" i="3" s="1"/>
  <c r="G325" i="3"/>
  <c r="N324" i="3"/>
  <c r="M324" i="3"/>
  <c r="G324" i="3"/>
  <c r="N323" i="3"/>
  <c r="M323" i="3"/>
  <c r="G323" i="3"/>
  <c r="M322" i="3"/>
  <c r="N322" i="3" s="1"/>
  <c r="G322" i="3"/>
  <c r="M321" i="3"/>
  <c r="N321" i="3" s="1"/>
  <c r="G321" i="3"/>
  <c r="N320" i="3"/>
  <c r="M320" i="3"/>
  <c r="G320" i="3"/>
  <c r="M319" i="3"/>
  <c r="N319" i="3" s="1"/>
  <c r="G319" i="3"/>
  <c r="M318" i="3"/>
  <c r="N318" i="3" s="1"/>
  <c r="G318" i="3"/>
  <c r="M317" i="3"/>
  <c r="N317" i="3" s="1"/>
  <c r="G317" i="3"/>
  <c r="N316" i="3"/>
  <c r="M316" i="3"/>
  <c r="G316" i="3"/>
  <c r="N315" i="3"/>
  <c r="M315" i="3"/>
  <c r="G315" i="3"/>
  <c r="M314" i="3"/>
  <c r="N314" i="3" s="1"/>
  <c r="G314" i="3"/>
  <c r="M313" i="3"/>
  <c r="N313" i="3" s="1"/>
  <c r="G313" i="3"/>
  <c r="M312" i="3"/>
  <c r="N312" i="3" s="1"/>
  <c r="G312" i="3"/>
  <c r="M311" i="3"/>
  <c r="N311" i="3" s="1"/>
  <c r="G311" i="3"/>
  <c r="M310" i="3"/>
  <c r="N310" i="3" s="1"/>
  <c r="G310" i="3"/>
  <c r="N309" i="3"/>
  <c r="M309" i="3"/>
  <c r="G309" i="3"/>
  <c r="N308" i="3"/>
  <c r="M308" i="3"/>
  <c r="G308" i="3"/>
  <c r="N307" i="3"/>
  <c r="M307" i="3"/>
  <c r="G307" i="3"/>
  <c r="N306" i="3"/>
  <c r="M306" i="3"/>
  <c r="G306" i="3"/>
  <c r="M305" i="3"/>
  <c r="N305" i="3" s="1"/>
  <c r="G305" i="3"/>
  <c r="M304" i="3"/>
  <c r="N304" i="3" s="1"/>
  <c r="G304" i="3"/>
  <c r="M303" i="3"/>
  <c r="N303" i="3" s="1"/>
  <c r="G303" i="3"/>
  <c r="M302" i="3"/>
  <c r="N302" i="3" s="1"/>
  <c r="G302" i="3"/>
  <c r="N301" i="3"/>
  <c r="M301" i="3"/>
  <c r="G301" i="3"/>
  <c r="N300" i="3"/>
  <c r="M300" i="3"/>
  <c r="G300" i="3"/>
  <c r="N299" i="3"/>
  <c r="M299" i="3"/>
  <c r="G299" i="3"/>
  <c r="N298" i="3"/>
  <c r="M298" i="3"/>
  <c r="G298" i="3"/>
  <c r="M297" i="3"/>
  <c r="N297" i="3" s="1"/>
  <c r="G297" i="3"/>
  <c r="M296" i="3"/>
  <c r="N296" i="3" s="1"/>
  <c r="G296" i="3"/>
  <c r="M295" i="3"/>
  <c r="N295" i="3" s="1"/>
  <c r="G295" i="3"/>
  <c r="M294" i="3"/>
  <c r="N294" i="3" s="1"/>
  <c r="G294" i="3"/>
  <c r="N293" i="3"/>
  <c r="M293" i="3"/>
  <c r="G293" i="3"/>
  <c r="N292" i="3"/>
  <c r="M292" i="3"/>
  <c r="G292" i="3"/>
  <c r="N291" i="3"/>
  <c r="M291" i="3"/>
  <c r="G291" i="3"/>
  <c r="M290" i="3"/>
  <c r="N290" i="3" s="1"/>
  <c r="G290" i="3"/>
  <c r="M289" i="3"/>
  <c r="N289" i="3" s="1"/>
  <c r="G289" i="3"/>
  <c r="M288" i="3"/>
  <c r="N288" i="3" s="1"/>
  <c r="G288" i="3"/>
  <c r="M287" i="3"/>
  <c r="N287" i="3" s="1"/>
  <c r="G287" i="3"/>
  <c r="M286" i="3"/>
  <c r="N286" i="3" s="1"/>
  <c r="G286" i="3"/>
  <c r="N285" i="3"/>
  <c r="M285" i="3"/>
  <c r="G285" i="3"/>
  <c r="N284" i="3"/>
  <c r="M284" i="3"/>
  <c r="G284" i="3"/>
  <c r="N283" i="3"/>
  <c r="M283" i="3"/>
  <c r="G283" i="3"/>
  <c r="M282" i="3"/>
  <c r="N282" i="3" s="1"/>
  <c r="G282" i="3"/>
  <c r="M281" i="3"/>
  <c r="N281" i="3" s="1"/>
  <c r="G281" i="3"/>
  <c r="M280" i="3"/>
  <c r="N280" i="3" s="1"/>
  <c r="G280" i="3"/>
  <c r="M279" i="3"/>
  <c r="N279" i="3" s="1"/>
  <c r="G279" i="3"/>
  <c r="M278" i="3"/>
  <c r="N278" i="3" s="1"/>
  <c r="G278" i="3"/>
  <c r="N277" i="3"/>
  <c r="M277" i="3"/>
  <c r="G277" i="3"/>
  <c r="N276" i="3"/>
  <c r="M276" i="3"/>
  <c r="G276" i="3"/>
  <c r="N275" i="3"/>
  <c r="M275" i="3"/>
  <c r="G275" i="3"/>
  <c r="M274" i="3"/>
  <c r="N274" i="3" s="1"/>
  <c r="G274" i="3"/>
  <c r="M273" i="3"/>
  <c r="N273" i="3" s="1"/>
  <c r="G273" i="3"/>
  <c r="M272" i="3"/>
  <c r="N272" i="3" s="1"/>
  <c r="G272" i="3"/>
  <c r="M271" i="3"/>
  <c r="N271" i="3" s="1"/>
  <c r="G271" i="3"/>
  <c r="M270" i="3"/>
  <c r="N270" i="3" s="1"/>
  <c r="G270" i="3"/>
  <c r="N269" i="3"/>
  <c r="M269" i="3"/>
  <c r="G269" i="3"/>
  <c r="N268" i="3"/>
  <c r="M268" i="3"/>
  <c r="G268" i="3"/>
  <c r="N267" i="3"/>
  <c r="M267" i="3"/>
  <c r="G267" i="3"/>
  <c r="N266" i="3"/>
  <c r="M266" i="3"/>
  <c r="G266" i="3"/>
  <c r="M265" i="3"/>
  <c r="N265" i="3" s="1"/>
  <c r="G265" i="3"/>
  <c r="M264" i="3"/>
  <c r="N264" i="3" s="1"/>
  <c r="G264" i="3"/>
  <c r="M263" i="3"/>
  <c r="N263" i="3" s="1"/>
  <c r="G263" i="3"/>
  <c r="M262" i="3"/>
  <c r="N262" i="3" s="1"/>
  <c r="G262" i="3"/>
  <c r="N261" i="3"/>
  <c r="M261" i="3"/>
  <c r="G261" i="3"/>
  <c r="N260" i="3"/>
  <c r="M260" i="3"/>
  <c r="G260" i="3"/>
  <c r="N259" i="3"/>
  <c r="M259" i="3"/>
  <c r="G259" i="3"/>
  <c r="M258" i="3"/>
  <c r="N258" i="3" s="1"/>
  <c r="G258" i="3"/>
  <c r="M257" i="3"/>
  <c r="N257" i="3" s="1"/>
  <c r="G257" i="3"/>
  <c r="M256" i="3"/>
  <c r="N256" i="3" s="1"/>
  <c r="G256" i="3"/>
  <c r="M255" i="3"/>
  <c r="N255" i="3" s="1"/>
  <c r="G255" i="3"/>
  <c r="M254" i="3"/>
  <c r="N254" i="3" s="1"/>
  <c r="G254" i="3"/>
  <c r="N253" i="3"/>
  <c r="M253" i="3"/>
  <c r="G253" i="3"/>
  <c r="N252" i="3"/>
  <c r="M252" i="3"/>
  <c r="G252" i="3"/>
  <c r="N251" i="3"/>
  <c r="M251" i="3"/>
  <c r="G251" i="3"/>
  <c r="M250" i="3"/>
  <c r="N250" i="3" s="1"/>
  <c r="G250" i="3"/>
  <c r="M249" i="3"/>
  <c r="N249" i="3" s="1"/>
  <c r="G249" i="3"/>
  <c r="M248" i="3"/>
  <c r="N248" i="3" s="1"/>
  <c r="G248" i="3"/>
  <c r="M247" i="3"/>
  <c r="N247" i="3" s="1"/>
  <c r="G247" i="3"/>
  <c r="M246" i="3"/>
  <c r="N246" i="3" s="1"/>
  <c r="G246" i="3"/>
  <c r="N245" i="3"/>
  <c r="M245" i="3"/>
  <c r="G245" i="3"/>
  <c r="N244" i="3"/>
  <c r="M244" i="3"/>
  <c r="G244" i="3"/>
  <c r="N243" i="3"/>
  <c r="M243" i="3"/>
  <c r="G243" i="3"/>
  <c r="M242" i="3"/>
  <c r="N242" i="3" s="1"/>
  <c r="G242" i="3"/>
  <c r="M241" i="3"/>
  <c r="N241" i="3" s="1"/>
  <c r="G241" i="3"/>
  <c r="M240" i="3"/>
  <c r="N240" i="3" s="1"/>
  <c r="G240" i="3"/>
  <c r="M239" i="3"/>
  <c r="N239" i="3" s="1"/>
  <c r="G239" i="3"/>
  <c r="M238" i="3"/>
  <c r="N238" i="3" s="1"/>
  <c r="G238" i="3"/>
  <c r="N237" i="3"/>
  <c r="M237" i="3"/>
  <c r="G237" i="3"/>
  <c r="N236" i="3"/>
  <c r="M236" i="3"/>
  <c r="G236" i="3"/>
  <c r="N235" i="3"/>
  <c r="M235" i="3"/>
  <c r="G235" i="3"/>
  <c r="M234" i="3"/>
  <c r="N234" i="3" s="1"/>
  <c r="G234" i="3"/>
  <c r="M233" i="3"/>
  <c r="N233" i="3" s="1"/>
  <c r="G233" i="3"/>
  <c r="M232" i="3"/>
  <c r="N232" i="3" s="1"/>
  <c r="G232" i="3"/>
  <c r="M231" i="3"/>
  <c r="N231" i="3" s="1"/>
  <c r="G231" i="3"/>
  <c r="M230" i="3"/>
  <c r="N230" i="3" s="1"/>
  <c r="G230" i="3"/>
  <c r="N229" i="3"/>
  <c r="M229" i="3"/>
  <c r="G229" i="3"/>
  <c r="N228" i="3"/>
  <c r="M228" i="3"/>
  <c r="G228" i="3"/>
  <c r="N227" i="3"/>
  <c r="M227" i="3"/>
  <c r="G227" i="3"/>
  <c r="M226" i="3"/>
  <c r="N226" i="3" s="1"/>
  <c r="G226" i="3"/>
  <c r="M225" i="3"/>
  <c r="N225" i="3" s="1"/>
  <c r="G225" i="3"/>
  <c r="M224" i="3"/>
  <c r="N224" i="3" s="1"/>
  <c r="G224" i="3"/>
  <c r="M223" i="3"/>
  <c r="N223" i="3" s="1"/>
  <c r="G223" i="3"/>
  <c r="M222" i="3"/>
  <c r="N222" i="3" s="1"/>
  <c r="G222" i="3"/>
  <c r="N221" i="3"/>
  <c r="M221" i="3"/>
  <c r="G221" i="3"/>
  <c r="N220" i="3"/>
  <c r="M220" i="3"/>
  <c r="G220" i="3"/>
  <c r="N219" i="3"/>
  <c r="M219" i="3"/>
  <c r="G219" i="3"/>
  <c r="N218" i="3"/>
  <c r="M218" i="3"/>
  <c r="G218" i="3"/>
  <c r="N217" i="3"/>
  <c r="M217" i="3"/>
  <c r="G217" i="3"/>
  <c r="M216" i="3"/>
  <c r="N216" i="3" s="1"/>
  <c r="G216" i="3"/>
  <c r="M215" i="3"/>
  <c r="N215" i="3" s="1"/>
  <c r="G215" i="3"/>
  <c r="M214" i="3"/>
  <c r="N214" i="3" s="1"/>
  <c r="G214" i="3"/>
  <c r="N213" i="3"/>
  <c r="M213" i="3"/>
  <c r="G213" i="3"/>
  <c r="N212" i="3"/>
  <c r="M212" i="3"/>
  <c r="G212" i="3"/>
  <c r="N211" i="3"/>
  <c r="M211" i="3"/>
  <c r="G211" i="3"/>
  <c r="N210" i="3"/>
  <c r="M210" i="3"/>
  <c r="G210" i="3"/>
  <c r="N209" i="3"/>
  <c r="M209" i="3"/>
  <c r="G209" i="3"/>
  <c r="M208" i="3"/>
  <c r="N208" i="3" s="1"/>
  <c r="G208" i="3"/>
  <c r="M207" i="3"/>
  <c r="N207" i="3" s="1"/>
  <c r="G207" i="3"/>
  <c r="M206" i="3"/>
  <c r="N206" i="3" s="1"/>
  <c r="G206" i="3"/>
  <c r="N205" i="3"/>
  <c r="M205" i="3"/>
  <c r="G205" i="3"/>
  <c r="N204" i="3"/>
  <c r="M204" i="3"/>
  <c r="G204" i="3"/>
  <c r="N203" i="3"/>
  <c r="M203" i="3"/>
  <c r="G203" i="3"/>
  <c r="N202" i="3"/>
  <c r="M202" i="3"/>
  <c r="G202" i="3"/>
  <c r="N201" i="3"/>
  <c r="M201" i="3"/>
  <c r="G201" i="3"/>
  <c r="M200" i="3"/>
  <c r="N200" i="3" s="1"/>
  <c r="G200" i="3"/>
  <c r="M199" i="3"/>
  <c r="N199" i="3" s="1"/>
  <c r="G199" i="3"/>
  <c r="M198" i="3"/>
  <c r="N198" i="3" s="1"/>
  <c r="G198" i="3"/>
  <c r="N197" i="3"/>
  <c r="M197" i="3"/>
  <c r="G197" i="3"/>
  <c r="N196" i="3"/>
  <c r="M196" i="3"/>
  <c r="G196" i="3"/>
  <c r="N195" i="3"/>
  <c r="M195" i="3"/>
  <c r="G195" i="3"/>
  <c r="N194" i="3"/>
  <c r="M194" i="3"/>
  <c r="G194" i="3"/>
  <c r="M193" i="3"/>
  <c r="N193" i="3" s="1"/>
  <c r="G193" i="3"/>
  <c r="M192" i="3"/>
  <c r="N192" i="3" s="1"/>
  <c r="G192" i="3"/>
  <c r="M191" i="3"/>
  <c r="N191" i="3" s="1"/>
  <c r="G191" i="3"/>
  <c r="M190" i="3"/>
  <c r="N190" i="3" s="1"/>
  <c r="G190" i="3"/>
  <c r="N189" i="3"/>
  <c r="M189" i="3"/>
  <c r="G189" i="3"/>
  <c r="N188" i="3"/>
  <c r="M188" i="3"/>
  <c r="G188" i="3"/>
  <c r="N187" i="3"/>
  <c r="M187" i="3"/>
  <c r="G187" i="3"/>
  <c r="N186" i="3"/>
  <c r="M186" i="3"/>
  <c r="G186" i="3"/>
  <c r="N185" i="3"/>
  <c r="M185" i="3"/>
  <c r="G185" i="3"/>
  <c r="M184" i="3"/>
  <c r="N184" i="3" s="1"/>
  <c r="G184" i="3"/>
  <c r="M183" i="3"/>
  <c r="N183" i="3" s="1"/>
  <c r="G183" i="3"/>
  <c r="M182" i="3"/>
  <c r="N182" i="3" s="1"/>
  <c r="G182" i="3"/>
  <c r="N181" i="3"/>
  <c r="M181" i="3"/>
  <c r="G181" i="3"/>
  <c r="N180" i="3"/>
  <c r="M180" i="3"/>
  <c r="G180" i="3"/>
  <c r="N179" i="3"/>
  <c r="M179" i="3"/>
  <c r="G179" i="3"/>
  <c r="M178" i="3"/>
  <c r="N178" i="3" s="1"/>
  <c r="G178" i="3"/>
  <c r="M177" i="3"/>
  <c r="N177" i="3" s="1"/>
  <c r="G177" i="3"/>
  <c r="M176" i="3"/>
  <c r="N176" i="3" s="1"/>
  <c r="G176" i="3"/>
  <c r="M175" i="3"/>
  <c r="N175" i="3" s="1"/>
  <c r="G175" i="3"/>
  <c r="M174" i="3"/>
  <c r="N174" i="3" s="1"/>
  <c r="G174" i="3"/>
  <c r="N173" i="3"/>
  <c r="M173" i="3"/>
  <c r="G173" i="3"/>
  <c r="N172" i="3"/>
  <c r="M172" i="3"/>
  <c r="G172" i="3"/>
  <c r="N171" i="3"/>
  <c r="M171" i="3"/>
  <c r="G171" i="3"/>
  <c r="M170" i="3"/>
  <c r="N170" i="3" s="1"/>
  <c r="G170" i="3"/>
  <c r="M169" i="3"/>
  <c r="N169" i="3" s="1"/>
  <c r="G169" i="3"/>
  <c r="M168" i="3"/>
  <c r="N168" i="3" s="1"/>
  <c r="G168" i="3"/>
  <c r="M167" i="3"/>
  <c r="N167" i="3" s="1"/>
  <c r="G167" i="3"/>
  <c r="M166" i="3"/>
  <c r="N166" i="3" s="1"/>
  <c r="G166" i="3"/>
  <c r="N165" i="3"/>
  <c r="M165" i="3"/>
  <c r="G165" i="3"/>
  <c r="N164" i="3"/>
  <c r="M164" i="3"/>
  <c r="G164" i="3"/>
  <c r="N163" i="3"/>
  <c r="M163" i="3"/>
  <c r="G163" i="3"/>
  <c r="M162" i="3"/>
  <c r="N162" i="3" s="1"/>
  <c r="G162" i="3"/>
  <c r="M161" i="3"/>
  <c r="N161" i="3" s="1"/>
  <c r="G161" i="3"/>
  <c r="M160" i="3"/>
  <c r="N160" i="3" s="1"/>
  <c r="G160" i="3"/>
  <c r="M159" i="3"/>
  <c r="N159" i="3" s="1"/>
  <c r="G159" i="3"/>
  <c r="M158" i="3"/>
  <c r="N158" i="3" s="1"/>
  <c r="G158" i="3"/>
  <c r="N157" i="3"/>
  <c r="M157" i="3"/>
  <c r="G157" i="3"/>
  <c r="N156" i="3"/>
  <c r="M156" i="3"/>
  <c r="G156" i="3"/>
  <c r="N155" i="3"/>
  <c r="M155" i="3"/>
  <c r="G155" i="3"/>
  <c r="M154" i="3"/>
  <c r="N154" i="3" s="1"/>
  <c r="G154" i="3"/>
  <c r="M153" i="3"/>
  <c r="N153" i="3" s="1"/>
  <c r="G153" i="3"/>
  <c r="M152" i="3"/>
  <c r="N152" i="3" s="1"/>
  <c r="G152" i="3"/>
  <c r="M151" i="3"/>
  <c r="N151" i="3" s="1"/>
  <c r="G151" i="3"/>
  <c r="M150" i="3"/>
  <c r="N150" i="3" s="1"/>
  <c r="G150" i="3"/>
  <c r="N149" i="3"/>
  <c r="M149" i="3"/>
  <c r="G149" i="3"/>
  <c r="N148" i="3"/>
  <c r="M148" i="3"/>
  <c r="G148" i="3"/>
  <c r="N147" i="3"/>
  <c r="M147" i="3"/>
  <c r="G147" i="3"/>
  <c r="M146" i="3"/>
  <c r="N146" i="3" s="1"/>
  <c r="G146" i="3"/>
  <c r="M145" i="3"/>
  <c r="N145" i="3" s="1"/>
  <c r="G145" i="3"/>
  <c r="M144" i="3"/>
  <c r="N144" i="3" s="1"/>
  <c r="G144" i="3"/>
  <c r="M143" i="3"/>
  <c r="N143" i="3" s="1"/>
  <c r="G143" i="3"/>
  <c r="M142" i="3"/>
  <c r="N142" i="3" s="1"/>
  <c r="G142" i="3"/>
  <c r="N141" i="3"/>
  <c r="M141" i="3"/>
  <c r="G141" i="3"/>
  <c r="N140" i="3"/>
  <c r="M140" i="3"/>
  <c r="G140" i="3"/>
  <c r="N139" i="3"/>
  <c r="M139" i="3"/>
  <c r="G139" i="3"/>
  <c r="M138" i="3"/>
  <c r="N138" i="3" s="1"/>
  <c r="G138" i="3"/>
  <c r="M137" i="3"/>
  <c r="N137" i="3" s="1"/>
  <c r="G137" i="3"/>
  <c r="M136" i="3"/>
  <c r="N136" i="3" s="1"/>
  <c r="G136" i="3"/>
  <c r="M135" i="3"/>
  <c r="N135" i="3" s="1"/>
  <c r="G135" i="3"/>
  <c r="M134" i="3"/>
  <c r="N134" i="3" s="1"/>
  <c r="G134" i="3"/>
  <c r="N133" i="3"/>
  <c r="M133" i="3"/>
  <c r="G133" i="3"/>
  <c r="N132" i="3"/>
  <c r="M132" i="3"/>
  <c r="G132" i="3"/>
  <c r="N131" i="3"/>
  <c r="M131" i="3"/>
  <c r="G131" i="3"/>
  <c r="M130" i="3"/>
  <c r="N130" i="3" s="1"/>
  <c r="G130" i="3"/>
  <c r="M129" i="3"/>
  <c r="N129" i="3" s="1"/>
  <c r="G129" i="3"/>
  <c r="M128" i="3"/>
  <c r="N128" i="3" s="1"/>
  <c r="G128" i="3"/>
  <c r="M127" i="3"/>
  <c r="N127" i="3" s="1"/>
  <c r="G127" i="3"/>
  <c r="M126" i="3"/>
  <c r="N126" i="3" s="1"/>
  <c r="G126" i="3"/>
  <c r="N125" i="3"/>
  <c r="M125" i="3"/>
  <c r="G125" i="3"/>
  <c r="N124" i="3"/>
  <c r="M124" i="3"/>
  <c r="G124" i="3"/>
  <c r="N123" i="3"/>
  <c r="M123" i="3"/>
  <c r="G123" i="3"/>
  <c r="M122" i="3"/>
  <c r="N122" i="3" s="1"/>
  <c r="G122" i="3"/>
  <c r="M121" i="3"/>
  <c r="N121" i="3" s="1"/>
  <c r="G121" i="3"/>
  <c r="M120" i="3"/>
  <c r="N120" i="3" s="1"/>
  <c r="G120" i="3"/>
  <c r="M119" i="3"/>
  <c r="N119" i="3" s="1"/>
  <c r="G119" i="3"/>
  <c r="M118" i="3"/>
  <c r="N118" i="3" s="1"/>
  <c r="G118" i="3"/>
  <c r="N117" i="3"/>
  <c r="M117" i="3"/>
  <c r="G117" i="3"/>
  <c r="N116" i="3"/>
  <c r="M116" i="3"/>
  <c r="G116" i="3"/>
  <c r="N115" i="3"/>
  <c r="M115" i="3"/>
  <c r="G115" i="3"/>
  <c r="M114" i="3"/>
  <c r="N114" i="3" s="1"/>
  <c r="G114" i="3"/>
  <c r="M113" i="3"/>
  <c r="N113" i="3" s="1"/>
  <c r="G113" i="3"/>
  <c r="M112" i="3"/>
  <c r="N112" i="3" s="1"/>
  <c r="G112" i="3"/>
  <c r="M111" i="3"/>
  <c r="N111" i="3" s="1"/>
  <c r="G111" i="3"/>
  <c r="M110" i="3"/>
  <c r="N110" i="3" s="1"/>
  <c r="G110" i="3"/>
  <c r="N109" i="3"/>
  <c r="M109" i="3"/>
  <c r="G109" i="3"/>
  <c r="N108" i="3"/>
  <c r="M108" i="3"/>
  <c r="G108" i="3"/>
  <c r="N107" i="3"/>
  <c r="M107" i="3"/>
  <c r="G107" i="3"/>
  <c r="M106" i="3"/>
  <c r="N106" i="3" s="1"/>
  <c r="G106" i="3"/>
  <c r="M105" i="3"/>
  <c r="N105" i="3" s="1"/>
  <c r="G105" i="3"/>
  <c r="M104" i="3"/>
  <c r="N104" i="3" s="1"/>
  <c r="G104" i="3"/>
  <c r="M103" i="3"/>
  <c r="N103" i="3" s="1"/>
  <c r="G103" i="3"/>
  <c r="M102" i="3"/>
  <c r="N102" i="3" s="1"/>
  <c r="G102" i="3"/>
  <c r="N101" i="3"/>
  <c r="M101" i="3"/>
  <c r="G101" i="3"/>
  <c r="N100" i="3"/>
  <c r="M100" i="3"/>
  <c r="G100" i="3"/>
  <c r="N99" i="3"/>
  <c r="M99" i="3"/>
  <c r="G99" i="3"/>
  <c r="M98" i="3"/>
  <c r="N98" i="3" s="1"/>
  <c r="G98" i="3"/>
  <c r="M97" i="3"/>
  <c r="N97" i="3" s="1"/>
  <c r="G97" i="3"/>
  <c r="M96" i="3"/>
  <c r="N96" i="3" s="1"/>
  <c r="G96" i="3"/>
  <c r="M95" i="3"/>
  <c r="N95" i="3" s="1"/>
  <c r="G95" i="3"/>
  <c r="M94" i="3"/>
  <c r="N94" i="3" s="1"/>
  <c r="G94" i="3"/>
  <c r="N93" i="3"/>
  <c r="M93" i="3"/>
  <c r="G93" i="3"/>
  <c r="N92" i="3"/>
  <c r="M92" i="3"/>
  <c r="G92" i="3"/>
  <c r="N91" i="3"/>
  <c r="M91" i="3"/>
  <c r="G91" i="3"/>
  <c r="M90" i="3"/>
  <c r="N90" i="3" s="1"/>
  <c r="G90" i="3"/>
  <c r="M89" i="3"/>
  <c r="N89" i="3" s="1"/>
  <c r="G89" i="3"/>
  <c r="M88" i="3"/>
  <c r="N88" i="3" s="1"/>
  <c r="G88" i="3"/>
  <c r="M87" i="3"/>
  <c r="N87" i="3" s="1"/>
  <c r="G87" i="3"/>
  <c r="M86" i="3"/>
  <c r="N86" i="3" s="1"/>
  <c r="G86" i="3"/>
  <c r="N85" i="3"/>
  <c r="M85" i="3"/>
  <c r="G85" i="3"/>
  <c r="N84" i="3"/>
  <c r="M84" i="3"/>
  <c r="G84" i="3"/>
  <c r="N83" i="3"/>
  <c r="M83" i="3"/>
  <c r="G83" i="3"/>
  <c r="M82" i="3"/>
  <c r="N82" i="3" s="1"/>
  <c r="G82" i="3"/>
  <c r="M81" i="3"/>
  <c r="N81" i="3" s="1"/>
  <c r="G81" i="3"/>
  <c r="M80" i="3"/>
  <c r="N80" i="3" s="1"/>
  <c r="G80" i="3"/>
  <c r="M79" i="3"/>
  <c r="N79" i="3" s="1"/>
  <c r="G79" i="3"/>
  <c r="M78" i="3"/>
  <c r="N78" i="3" s="1"/>
  <c r="G78" i="3"/>
  <c r="N77" i="3"/>
  <c r="M77" i="3"/>
  <c r="G77" i="3"/>
  <c r="N76" i="3"/>
  <c r="M76" i="3"/>
  <c r="G76" i="3"/>
  <c r="N75" i="3"/>
  <c r="M75" i="3"/>
  <c r="G75" i="3"/>
  <c r="M74" i="3"/>
  <c r="N74" i="3" s="1"/>
  <c r="G74" i="3"/>
  <c r="M73" i="3"/>
  <c r="N73" i="3" s="1"/>
  <c r="G73" i="3"/>
  <c r="M72" i="3"/>
  <c r="N72" i="3" s="1"/>
  <c r="G72" i="3"/>
  <c r="M71" i="3"/>
  <c r="N71" i="3" s="1"/>
  <c r="G71" i="3"/>
  <c r="M70" i="3"/>
  <c r="N70" i="3" s="1"/>
  <c r="G70" i="3"/>
  <c r="M69" i="3"/>
  <c r="N69" i="3" s="1"/>
  <c r="G69" i="3"/>
  <c r="N68" i="3"/>
  <c r="M68" i="3"/>
  <c r="G68" i="3"/>
  <c r="N67" i="3"/>
  <c r="M67" i="3"/>
  <c r="G67" i="3"/>
  <c r="M66" i="3"/>
  <c r="N66" i="3" s="1"/>
  <c r="G66" i="3"/>
  <c r="M65" i="3"/>
  <c r="N65" i="3" s="1"/>
  <c r="G65" i="3"/>
  <c r="M64" i="3"/>
  <c r="N64" i="3" s="1"/>
  <c r="G64" i="3"/>
  <c r="M63" i="3"/>
  <c r="N63" i="3" s="1"/>
  <c r="G63" i="3"/>
  <c r="M62" i="3"/>
  <c r="N62" i="3" s="1"/>
  <c r="G62" i="3"/>
  <c r="M61" i="3"/>
  <c r="N61" i="3" s="1"/>
  <c r="G61" i="3"/>
  <c r="N60" i="3"/>
  <c r="M60" i="3"/>
  <c r="G60" i="3"/>
  <c r="N59" i="3"/>
  <c r="M59" i="3"/>
  <c r="G59" i="3"/>
  <c r="M58" i="3"/>
  <c r="N58" i="3" s="1"/>
  <c r="G58" i="3"/>
  <c r="N57" i="3"/>
  <c r="M57" i="3"/>
  <c r="G57" i="3"/>
  <c r="M56" i="3"/>
  <c r="N56" i="3" s="1"/>
  <c r="G56" i="3"/>
  <c r="M55" i="3"/>
  <c r="N55" i="3" s="1"/>
  <c r="G55" i="3"/>
  <c r="M54" i="3"/>
  <c r="N54" i="3" s="1"/>
  <c r="G54" i="3"/>
  <c r="M53" i="3"/>
  <c r="N53" i="3" s="1"/>
  <c r="G53" i="3"/>
  <c r="N52" i="3"/>
  <c r="M52" i="3"/>
  <c r="G52" i="3"/>
  <c r="N51" i="3"/>
  <c r="M51" i="3"/>
  <c r="G51" i="3"/>
  <c r="M50" i="3"/>
  <c r="N50" i="3" s="1"/>
  <c r="G50" i="3"/>
  <c r="N49" i="3"/>
  <c r="M49" i="3"/>
  <c r="G49" i="3"/>
  <c r="M48" i="3"/>
  <c r="N48" i="3" s="1"/>
  <c r="G48" i="3"/>
  <c r="M47" i="3"/>
  <c r="N47" i="3" s="1"/>
  <c r="G47" i="3"/>
  <c r="M46" i="3"/>
  <c r="N46" i="3" s="1"/>
  <c r="G46" i="3"/>
  <c r="N45" i="3"/>
  <c r="M45" i="3"/>
  <c r="G45" i="3"/>
  <c r="N44" i="3"/>
  <c r="M44" i="3"/>
  <c r="G44" i="3"/>
  <c r="N43" i="3"/>
  <c r="M43" i="3"/>
  <c r="G43" i="3"/>
  <c r="M42" i="3"/>
  <c r="N42" i="3" s="1"/>
  <c r="G42" i="3"/>
  <c r="N41" i="3"/>
  <c r="M41" i="3"/>
  <c r="G41" i="3"/>
  <c r="M40" i="3"/>
  <c r="N40" i="3" s="1"/>
  <c r="G40" i="3"/>
  <c r="M39" i="3"/>
  <c r="N39" i="3" s="1"/>
  <c r="G39" i="3"/>
  <c r="M38" i="3"/>
  <c r="N38" i="3" s="1"/>
  <c r="G38" i="3"/>
  <c r="M37" i="3"/>
  <c r="N37" i="3" s="1"/>
  <c r="G37" i="3"/>
  <c r="N36" i="3"/>
  <c r="M36" i="3"/>
  <c r="G36" i="3"/>
  <c r="N35" i="3"/>
  <c r="M35" i="3"/>
  <c r="G35" i="3"/>
  <c r="M34" i="3"/>
  <c r="N34" i="3" s="1"/>
  <c r="G34" i="3"/>
  <c r="N33" i="3"/>
  <c r="M33" i="3"/>
  <c r="G33" i="3"/>
  <c r="M32" i="3"/>
  <c r="N32" i="3" s="1"/>
  <c r="G32" i="3"/>
  <c r="M31" i="3"/>
  <c r="N31" i="3" s="1"/>
  <c r="G31" i="3"/>
  <c r="M30" i="3"/>
  <c r="N30" i="3" s="1"/>
  <c r="G30" i="3"/>
  <c r="M29" i="3"/>
  <c r="N29" i="3" s="1"/>
  <c r="G29" i="3"/>
  <c r="N28" i="3"/>
  <c r="M28" i="3"/>
  <c r="G28" i="3"/>
  <c r="N27" i="3"/>
  <c r="M27" i="3"/>
  <c r="G27" i="3"/>
  <c r="M26" i="3"/>
  <c r="N26" i="3" s="1"/>
  <c r="G26" i="3"/>
  <c r="N25" i="3"/>
  <c r="M25" i="3"/>
  <c r="G25" i="3"/>
  <c r="M24" i="3"/>
  <c r="N24" i="3" s="1"/>
  <c r="G24" i="3"/>
  <c r="M23" i="3"/>
  <c r="N23" i="3" s="1"/>
  <c r="G23" i="3"/>
  <c r="M22" i="3"/>
  <c r="N22" i="3" s="1"/>
  <c r="G22" i="3"/>
  <c r="N21" i="3"/>
  <c r="M21" i="3"/>
  <c r="G21" i="3"/>
  <c r="N20" i="3"/>
  <c r="M20" i="3"/>
  <c r="G20" i="3"/>
  <c r="N19" i="3"/>
  <c r="M19" i="3"/>
  <c r="G19" i="3"/>
  <c r="M18" i="3"/>
  <c r="N18" i="3" s="1"/>
  <c r="G18" i="3"/>
  <c r="N17" i="3"/>
  <c r="M17" i="3"/>
  <c r="G17" i="3"/>
  <c r="M16" i="3"/>
  <c r="N16" i="3" s="1"/>
  <c r="G16" i="3"/>
  <c r="M15" i="3"/>
  <c r="N15" i="3" s="1"/>
  <c r="G15" i="3"/>
  <c r="M14" i="3"/>
  <c r="N14" i="3" s="1"/>
  <c r="G14" i="3"/>
  <c r="N13" i="3"/>
  <c r="M13" i="3"/>
  <c r="G13" i="3"/>
  <c r="N12" i="3"/>
  <c r="M12" i="3"/>
  <c r="G12" i="3"/>
  <c r="N11" i="3"/>
  <c r="M11" i="3"/>
  <c r="G11" i="3"/>
  <c r="M10" i="3"/>
  <c r="N10" i="3" s="1"/>
  <c r="G10" i="3"/>
  <c r="M9" i="3"/>
  <c r="N9" i="3" s="1"/>
  <c r="G9" i="3"/>
  <c r="M8" i="3"/>
  <c r="N8" i="3" s="1"/>
  <c r="G8" i="3"/>
  <c r="M7" i="3"/>
  <c r="N7" i="3" s="1"/>
  <c r="G7" i="3"/>
  <c r="M6" i="3"/>
  <c r="N6" i="3" s="1"/>
  <c r="G6" i="3"/>
  <c r="M5" i="3"/>
  <c r="N5" i="3" s="1"/>
  <c r="G5" i="3"/>
  <c r="N4" i="3"/>
  <c r="M4" i="3"/>
  <c r="G4" i="3"/>
  <c r="N3" i="3"/>
  <c r="M3" i="3"/>
  <c r="G3" i="3"/>
  <c r="M2" i="3"/>
  <c r="N2" i="3" s="1"/>
  <c r="G2" i="3"/>
  <c r="G30" i="2"/>
  <c r="E30" i="2"/>
  <c r="O10" i="2"/>
  <c r="O9" i="2"/>
  <c r="AA8" i="2"/>
  <c r="O8" i="2"/>
  <c r="AA7" i="2"/>
  <c r="O7" i="2"/>
  <c r="GD10" i="1"/>
  <c r="GD9" i="1"/>
  <c r="N482" i="3" l="1"/>
</calcChain>
</file>

<file path=xl/sharedStrings.xml><?xml version="1.0" encoding="utf-8"?>
<sst xmlns="http://schemas.openxmlformats.org/spreadsheetml/2006/main" count="4141" uniqueCount="54">
  <si>
    <t>Filter</t>
  </si>
  <si>
    <t>BG</t>
  </si>
  <si>
    <t>NMS_score</t>
  </si>
  <si>
    <t>Data</t>
  </si>
  <si>
    <t>MFD</t>
  </si>
  <si>
    <t>Model</t>
  </si>
  <si>
    <t>bg_BG_1</t>
  </si>
  <si>
    <t>bg_BG_2</t>
  </si>
  <si>
    <t>bg_BG_3</t>
  </si>
  <si>
    <t>Total Average - chi_score</t>
  </si>
  <si>
    <t>Total Average - paleo_score</t>
  </si>
  <si>
    <t>Total Average - NMS_score</t>
  </si>
  <si>
    <t>Average - chi_score</t>
  </si>
  <si>
    <t>Average - paleo_score</t>
  </si>
  <si>
    <t>Average - NMS_score</t>
  </si>
  <si>
    <t>MFD_double_GR</t>
  </si>
  <si>
    <t>MFD_GR</t>
  </si>
  <si>
    <t>Sc</t>
  </si>
  <si>
    <t>H3</t>
  </si>
  <si>
    <t>H4</t>
  </si>
  <si>
    <t>H5</t>
  </si>
  <si>
    <t>H6</t>
  </si>
  <si>
    <t>Set_1</t>
  </si>
  <si>
    <t>Set_2</t>
  </si>
  <si>
    <t>Total Result</t>
  </si>
  <si>
    <t>Avera scores of Creeping models</t>
  </si>
  <si>
    <t>Sum - Poids</t>
  </si>
  <si>
    <t>CreeModel</t>
  </si>
  <si>
    <t>Set</t>
  </si>
  <si>
    <t>ScL</t>
  </si>
  <si>
    <t>bvalue</t>
  </si>
  <si>
    <t>ID</t>
  </si>
  <si>
    <t>sample</t>
  </si>
  <si>
    <t>mean_sr</t>
  </si>
  <si>
    <t>chi_score</t>
  </si>
  <si>
    <t>paleo_score</t>
  </si>
  <si>
    <t>rsqsim</t>
  </si>
  <si>
    <t>Poids</t>
  </si>
  <si>
    <t>Rsqsim_mfd</t>
  </si>
  <si>
    <t>Rsqsim_Sc</t>
  </si>
  <si>
    <t>Mmax_score</t>
  </si>
  <si>
    <t>TMG2017_L_m</t>
  </si>
  <si>
    <t>bmin_1.14_bmax_1.16</t>
  </si>
  <si>
    <t>sample_1</t>
  </si>
  <si>
    <t>sample_2</t>
  </si>
  <si>
    <t>sample_3</t>
  </si>
  <si>
    <t>sample_4</t>
  </si>
  <si>
    <t>sample_5</t>
  </si>
  <si>
    <t>sample_6</t>
  </si>
  <si>
    <t>sample_7</t>
  </si>
  <si>
    <t>sample_8</t>
  </si>
  <si>
    <t>sample_9</t>
  </si>
  <si>
    <t>sample_10</t>
  </si>
  <si>
    <t>Average - 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</si>
</sst>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name val="Arial"/>
      <family val="2"/>
    </font>
    <font>
      <sz val="10"/>
      <name val="FreeSans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Border="0" applyAlignment="0" applyProtection="0"/>
  </cellStyleXfs>
  <cellXfs count="77">
    <xf numFmtId="0" fontId="0" fillId="0" borderId="0" xfId="0"/>
    <xf numFmtId="0" fontId="0" fillId="0" borderId="0" xfId="0" applyFont="1"/>
    <xf numFmtId="0" fontId="0" fillId="0" borderId="1" xfId="1" applyFont="1" applyBorder="1" applyAlignment="1"/>
    <xf numFmtId="0" fontId="0" fillId="0" borderId="2" xfId="1" applyFont="1" applyBorder="1" applyAlignment="1"/>
    <xf numFmtId="0" fontId="0" fillId="0" borderId="3" xfId="1" applyFont="1" applyBorder="1" applyAlignment="1"/>
    <xf numFmtId="0" fontId="0" fillId="0" borderId="4" xfId="1" applyFont="1" applyBorder="1" applyAlignment="1"/>
    <xf numFmtId="0" fontId="0" fillId="0" borderId="5" xfId="1" applyFont="1" applyBorder="1" applyAlignment="1"/>
    <xf numFmtId="0" fontId="0" fillId="0" borderId="6" xfId="1" applyFont="1" applyBorder="1" applyAlignment="1">
      <alignment horizontal="left"/>
    </xf>
    <xf numFmtId="0" fontId="0" fillId="0" borderId="7" xfId="1" applyFont="1" applyBorder="1" applyAlignment="1">
      <alignment horizontal="left"/>
    </xf>
    <xf numFmtId="0" fontId="0" fillId="0" borderId="8" xfId="1" applyFont="1" applyBorder="1" applyAlignment="1">
      <alignment horizontal="left"/>
    </xf>
    <xf numFmtId="0" fontId="2" fillId="0" borderId="9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2" fillId="0" borderId="12" xfId="1" applyFont="1" applyBorder="1" applyAlignment="1">
      <alignment horizontal="left"/>
    </xf>
    <xf numFmtId="0" fontId="0" fillId="0" borderId="13" xfId="1" applyFont="1" applyBorder="1" applyAlignment="1">
      <alignment horizontal="left"/>
    </xf>
    <xf numFmtId="0" fontId="0" fillId="0" borderId="14" xfId="1" applyFont="1" applyBorder="1" applyAlignment="1">
      <alignment horizontal="left"/>
    </xf>
    <xf numFmtId="0" fontId="0" fillId="0" borderId="0" xfId="1" applyFont="1" applyAlignment="1">
      <alignment horizontal="left"/>
    </xf>
    <xf numFmtId="0" fontId="0" fillId="0" borderId="15" xfId="1" applyFont="1" applyBorder="1" applyAlignment="1"/>
    <xf numFmtId="0" fontId="0" fillId="0" borderId="16" xfId="1" applyFont="1" applyBorder="1" applyAlignment="1">
      <alignment horizontal="left"/>
    </xf>
    <xf numFmtId="0" fontId="0" fillId="0" borderId="17" xfId="1" applyFont="1" applyBorder="1" applyAlignment="1">
      <alignment horizontal="left"/>
    </xf>
    <xf numFmtId="0" fontId="2" fillId="0" borderId="18" xfId="1" applyFont="1" applyBorder="1" applyAlignment="1">
      <alignment horizontal="left"/>
    </xf>
    <xf numFmtId="0" fontId="2" fillId="0" borderId="19" xfId="1" applyFont="1" applyBorder="1" applyAlignment="1">
      <alignment horizontal="left"/>
    </xf>
    <xf numFmtId="0" fontId="0" fillId="0" borderId="20" xfId="1" applyFont="1" applyBorder="1" applyAlignment="1">
      <alignment horizontal="left"/>
    </xf>
    <xf numFmtId="0" fontId="0" fillId="0" borderId="21" xfId="1" applyFont="1" applyBorder="1" applyAlignment="1"/>
    <xf numFmtId="0" fontId="0" fillId="0" borderId="22" xfId="1" applyFont="1" applyBorder="1" applyAlignment="1"/>
    <xf numFmtId="0" fontId="0" fillId="0" borderId="23" xfId="1" applyFont="1" applyBorder="1" applyAlignment="1"/>
    <xf numFmtId="0" fontId="0" fillId="0" borderId="0" xfId="1" applyFont="1" applyAlignment="1"/>
    <xf numFmtId="0" fontId="0" fillId="0" borderId="9" xfId="1" applyFont="1" applyBorder="1" applyAlignment="1"/>
    <xf numFmtId="0" fontId="0" fillId="0" borderId="0" xfId="1" applyFont="1" applyAlignment="1"/>
    <xf numFmtId="0" fontId="0" fillId="0" borderId="22" xfId="1" applyFont="1" applyBorder="1" applyAlignment="1"/>
    <xf numFmtId="0" fontId="0" fillId="0" borderId="23" xfId="1" applyFont="1" applyBorder="1" applyAlignment="1"/>
    <xf numFmtId="0" fontId="0" fillId="0" borderId="9" xfId="1" applyFont="1" applyBorder="1" applyAlignment="1"/>
    <xf numFmtId="0" fontId="2" fillId="0" borderId="0" xfId="1" applyFont="1"/>
    <xf numFmtId="0" fontId="2" fillId="0" borderId="9" xfId="1" applyFont="1" applyBorder="1"/>
    <xf numFmtId="0" fontId="2" fillId="0" borderId="10" xfId="1" applyFont="1" applyBorder="1"/>
    <xf numFmtId="0" fontId="0" fillId="0" borderId="5" xfId="1" applyFont="1" applyBorder="1" applyAlignment="1">
      <alignment horizontal="left"/>
    </xf>
    <xf numFmtId="0" fontId="0" fillId="0" borderId="16" xfId="1" applyFont="1" applyBorder="1" applyAlignment="1"/>
    <xf numFmtId="0" fontId="0" fillId="0" borderId="17" xfId="1" applyFont="1" applyBorder="1" applyAlignment="1"/>
    <xf numFmtId="0" fontId="0" fillId="0" borderId="24" xfId="1" applyFont="1" applyBorder="1" applyAlignment="1"/>
    <xf numFmtId="0" fontId="0" fillId="0" borderId="18" xfId="1" applyFont="1" applyBorder="1" applyAlignment="1"/>
    <xf numFmtId="0" fontId="0" fillId="0" borderId="16" xfId="1" applyFont="1" applyBorder="1" applyAlignment="1"/>
    <xf numFmtId="0" fontId="0" fillId="0" borderId="18" xfId="1" applyFont="1" applyBorder="1" applyAlignment="1"/>
    <xf numFmtId="0" fontId="0" fillId="0" borderId="17" xfId="1" applyFont="1" applyBorder="1" applyAlignment="1"/>
    <xf numFmtId="0" fontId="2" fillId="0" borderId="18" xfId="1" applyFont="1" applyBorder="1"/>
    <xf numFmtId="0" fontId="2" fillId="0" borderId="19" xfId="1" applyFont="1" applyBorder="1"/>
    <xf numFmtId="0" fontId="2" fillId="0" borderId="25" xfId="1" applyFont="1" applyBorder="1" applyAlignment="1">
      <alignment horizontal="left"/>
    </xf>
    <xf numFmtId="0" fontId="2" fillId="0" borderId="26" xfId="1" applyFont="1" applyBorder="1"/>
    <xf numFmtId="0" fontId="2" fillId="0" borderId="27" xfId="1" applyFont="1" applyBorder="1"/>
    <xf numFmtId="0" fontId="2" fillId="0" borderId="28" xfId="1" applyFont="1" applyBorder="1"/>
    <xf numFmtId="0" fontId="2" fillId="0" borderId="29" xfId="1" applyFont="1" applyBorder="1"/>
    <xf numFmtId="0" fontId="2" fillId="0" borderId="30" xfId="1" applyFont="1" applyBorder="1"/>
    <xf numFmtId="0" fontId="0" fillId="0" borderId="1" xfId="1" applyFont="1" applyBorder="1" applyAlignment="1"/>
    <xf numFmtId="0" fontId="0" fillId="0" borderId="0" xfId="1" applyFont="1" applyAlignment="1">
      <alignment horizontal="left"/>
    </xf>
    <xf numFmtId="0" fontId="0" fillId="0" borderId="17" xfId="1" applyFont="1" applyBorder="1" applyAlignment="1">
      <alignment horizontal="left"/>
    </xf>
    <xf numFmtId="0" fontId="0" fillId="0" borderId="14" xfId="1" applyFont="1" applyBorder="1" applyAlignment="1"/>
    <xf numFmtId="0" fontId="0" fillId="0" borderId="31" xfId="1" applyFont="1" applyBorder="1" applyAlignment="1"/>
    <xf numFmtId="0" fontId="0" fillId="0" borderId="14" xfId="1" applyFont="1" applyBorder="1" applyAlignment="1"/>
    <xf numFmtId="0" fontId="2" fillId="0" borderId="12" xfId="1" applyFont="1" applyBorder="1"/>
    <xf numFmtId="0" fontId="0" fillId="0" borderId="13" xfId="1" applyFont="1" applyBorder="1" applyAlignment="1">
      <alignment horizontal="left"/>
    </xf>
    <xf numFmtId="0" fontId="0" fillId="0" borderId="11" xfId="1" applyFont="1" applyBorder="1" applyAlignment="1"/>
    <xf numFmtId="0" fontId="0" fillId="0" borderId="11" xfId="1" applyFont="1" applyBorder="1" applyAlignment="1"/>
    <xf numFmtId="0" fontId="0" fillId="0" borderId="31" xfId="1" applyFont="1" applyBorder="1" applyAlignment="1"/>
    <xf numFmtId="0" fontId="0" fillId="0" borderId="24" xfId="1" applyFont="1" applyBorder="1" applyAlignment="1"/>
    <xf numFmtId="0" fontId="2" fillId="0" borderId="0" xfId="0" applyFont="1"/>
    <xf numFmtId="0" fontId="0" fillId="0" borderId="32" xfId="1" applyFont="1" applyBorder="1" applyAlignment="1"/>
    <xf numFmtId="0" fontId="0" fillId="0" borderId="33" xfId="1" applyFont="1" applyBorder="1" applyAlignment="1"/>
    <xf numFmtId="0" fontId="0" fillId="0" borderId="34" xfId="1" applyFont="1" applyBorder="1" applyAlignment="1"/>
    <xf numFmtId="0" fontId="0" fillId="0" borderId="31" xfId="1" applyFont="1" applyBorder="1" applyAlignment="1"/>
    <xf numFmtId="0" fontId="0" fillId="0" borderId="13" xfId="1" applyFont="1" applyBorder="1" applyAlignment="1"/>
    <xf numFmtId="0" fontId="0" fillId="0" borderId="9" xfId="1" applyFont="1" applyBorder="1" applyAlignment="1">
      <alignment horizontal="left"/>
    </xf>
    <xf numFmtId="0" fontId="0" fillId="0" borderId="11" xfId="1" applyFont="1" applyBorder="1" applyAlignment="1">
      <alignment horizontal="left"/>
    </xf>
    <xf numFmtId="0" fontId="0" fillId="0" borderId="35" xfId="1" applyFont="1" applyBorder="1" applyAlignment="1">
      <alignment horizontal="left"/>
    </xf>
    <xf numFmtId="0" fontId="0" fillId="0" borderId="18" xfId="1" applyFont="1" applyBorder="1" applyAlignment="1">
      <alignment horizontal="left"/>
    </xf>
    <xf numFmtId="0" fontId="2" fillId="0" borderId="36" xfId="1" applyFont="1" applyBorder="1" applyAlignment="1">
      <alignment horizontal="left"/>
    </xf>
    <xf numFmtId="0" fontId="2" fillId="0" borderId="28" xfId="1" applyFont="1" applyBorder="1" applyAlignment="1">
      <alignment horizontal="left"/>
    </xf>
    <xf numFmtId="0" fontId="0" fillId="2" borderId="0" xfId="0" applyFill="1"/>
    <xf numFmtId="0" fontId="2" fillId="0" borderId="1" xfId="1" applyFont="1" applyBorder="1" applyAlignment="1"/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2"/>
  <sheetViews>
    <sheetView topLeftCell="C1" zoomScaleNormal="100" workbookViewId="0">
      <selection activeCell="G476" sqref="G476"/>
    </sheetView>
  </sheetViews>
  <sheetFormatPr baseColWidth="10" defaultColWidth="8.7265625" defaultRowHeight="12.5"/>
  <cols>
    <col min="1" max="1" width="14.90625"/>
    <col min="2" max="6" width="11.54296875"/>
    <col min="7" max="7" width="75.7265625"/>
    <col min="8" max="15" width="11.54296875"/>
    <col min="16" max="16" width="15.26953125"/>
    <col min="17" max="17" width="11.54296875"/>
    <col min="18" max="18" width="11.54296875" style="75"/>
    <col min="19" max="1025" width="11.54296875"/>
  </cols>
  <sheetData>
    <row r="1" spans="1:18">
      <c r="A1" s="1" t="s">
        <v>29</v>
      </c>
      <c r="B1" s="1" t="s">
        <v>5</v>
      </c>
      <c r="C1" s="1" t="s">
        <v>1</v>
      </c>
      <c r="D1" s="1" t="s">
        <v>30</v>
      </c>
      <c r="E1" s="1" t="s">
        <v>4</v>
      </c>
      <c r="F1" s="1" t="s">
        <v>17</v>
      </c>
      <c r="G1" s="1" t="s">
        <v>31</v>
      </c>
      <c r="H1" s="1" t="s">
        <v>32</v>
      </c>
      <c r="I1" s="1" t="s">
        <v>33</v>
      </c>
      <c r="J1" s="1" t="s">
        <v>34</v>
      </c>
      <c r="K1" s="1" t="s">
        <v>2</v>
      </c>
      <c r="L1" s="1" t="s">
        <v>35</v>
      </c>
      <c r="M1" s="1" t="s">
        <v>36</v>
      </c>
      <c r="N1" s="1" t="s">
        <v>37</v>
      </c>
      <c r="O1" s="1"/>
      <c r="P1" s="1" t="s">
        <v>38</v>
      </c>
      <c r="Q1" t="s">
        <v>39</v>
      </c>
      <c r="R1" s="75" t="s">
        <v>40</v>
      </c>
    </row>
    <row r="2" spans="1:18">
      <c r="A2" t="s">
        <v>41</v>
      </c>
      <c r="B2" t="s">
        <v>18</v>
      </c>
      <c r="C2" t="s">
        <v>6</v>
      </c>
      <c r="D2" t="s">
        <v>42</v>
      </c>
      <c r="E2" t="s">
        <v>16</v>
      </c>
      <c r="F2" t="s">
        <v>22</v>
      </c>
      <c r="G2" t="str">
        <f t="shared" ref="G2:G65" si="0">CONCATENATE(A2,B2,C2,D2,E2,F2)</f>
        <v>TMG2017_L_mH3bg_BG_1bmin_1.14_bmax_1.16MFD_GRSet_1</v>
      </c>
      <c r="H2" t="s">
        <v>43</v>
      </c>
      <c r="I2">
        <v>12.811999999999999</v>
      </c>
      <c r="J2">
        <v>0.26300000000000001</v>
      </c>
      <c r="K2">
        <v>0</v>
      </c>
      <c r="L2">
        <v>0.82499999999999996</v>
      </c>
      <c r="M2">
        <f t="shared" ref="M2:M65" si="1">P2*Q2</f>
        <v>0.13999999999999999</v>
      </c>
      <c r="N2">
        <f t="shared" ref="N2:N65" si="2">J2*K2*L2*M2</f>
        <v>0</v>
      </c>
      <c r="P2">
        <v>0.2</v>
      </c>
      <c r="Q2">
        <v>0.7</v>
      </c>
      <c r="R2" s="75">
        <v>0.6</v>
      </c>
    </row>
    <row r="3" spans="1:18">
      <c r="A3" t="s">
        <v>41</v>
      </c>
      <c r="B3" t="s">
        <v>18</v>
      </c>
      <c r="C3" t="s">
        <v>6</v>
      </c>
      <c r="D3" t="s">
        <v>42</v>
      </c>
      <c r="E3" t="s">
        <v>16</v>
      </c>
      <c r="F3" t="s">
        <v>22</v>
      </c>
      <c r="G3" t="str">
        <f t="shared" si="0"/>
        <v>TMG2017_L_mH3bg_BG_1bmin_1.14_bmax_1.16MFD_GRSet_1</v>
      </c>
      <c r="H3" t="s">
        <v>44</v>
      </c>
      <c r="I3">
        <v>13.691000000000001</v>
      </c>
      <c r="J3">
        <v>0.115</v>
      </c>
      <c r="K3">
        <v>1</v>
      </c>
      <c r="L3">
        <v>0.89800000000000002</v>
      </c>
      <c r="M3">
        <f t="shared" si="1"/>
        <v>0.13999999999999999</v>
      </c>
      <c r="N3">
        <f t="shared" si="2"/>
        <v>1.4457799999999998E-2</v>
      </c>
      <c r="P3">
        <v>0.2</v>
      </c>
      <c r="Q3">
        <v>0.7</v>
      </c>
      <c r="R3" s="75">
        <v>0.88</v>
      </c>
    </row>
    <row r="4" spans="1:18">
      <c r="A4" t="s">
        <v>41</v>
      </c>
      <c r="B4" t="s">
        <v>18</v>
      </c>
      <c r="C4" t="s">
        <v>6</v>
      </c>
      <c r="D4" t="s">
        <v>42</v>
      </c>
      <c r="E4" t="s">
        <v>16</v>
      </c>
      <c r="F4" t="s">
        <v>22</v>
      </c>
      <c r="G4" t="str">
        <f t="shared" si="0"/>
        <v>TMG2017_L_mH3bg_BG_1bmin_1.14_bmax_1.16MFD_GRSet_1</v>
      </c>
      <c r="H4" t="s">
        <v>45</v>
      </c>
      <c r="I4">
        <v>12.036</v>
      </c>
      <c r="J4">
        <v>0.32400000000000001</v>
      </c>
      <c r="K4">
        <v>0</v>
      </c>
      <c r="L4">
        <v>0.74</v>
      </c>
      <c r="M4">
        <f t="shared" si="1"/>
        <v>0.13999999999999999</v>
      </c>
      <c r="N4">
        <f t="shared" si="2"/>
        <v>0</v>
      </c>
      <c r="P4">
        <v>0.2</v>
      </c>
      <c r="Q4">
        <v>0.7</v>
      </c>
      <c r="R4" s="75">
        <v>0.6</v>
      </c>
    </row>
    <row r="5" spans="1:18">
      <c r="A5" t="s">
        <v>41</v>
      </c>
      <c r="B5" t="s">
        <v>18</v>
      </c>
      <c r="C5" t="s">
        <v>6</v>
      </c>
      <c r="D5" t="s">
        <v>42</v>
      </c>
      <c r="E5" t="s">
        <v>16</v>
      </c>
      <c r="F5" t="s">
        <v>22</v>
      </c>
      <c r="G5" t="str">
        <f t="shared" si="0"/>
        <v>TMG2017_L_mH3bg_BG_1bmin_1.14_bmax_1.16MFD_GRSet_1</v>
      </c>
      <c r="H5" t="s">
        <v>46</v>
      </c>
      <c r="I5">
        <v>12.609</v>
      </c>
      <c r="J5">
        <v>0.11799999999999999</v>
      </c>
      <c r="K5">
        <v>1</v>
      </c>
      <c r="L5">
        <v>0.78800000000000003</v>
      </c>
      <c r="M5">
        <f t="shared" si="1"/>
        <v>0.13999999999999999</v>
      </c>
      <c r="N5">
        <f t="shared" si="2"/>
        <v>1.3017759999999998E-2</v>
      </c>
      <c r="P5">
        <v>0.2</v>
      </c>
      <c r="Q5">
        <v>0.7</v>
      </c>
      <c r="R5" s="75">
        <v>0.6</v>
      </c>
    </row>
    <row r="6" spans="1:18">
      <c r="A6" t="s">
        <v>41</v>
      </c>
      <c r="B6" t="s">
        <v>18</v>
      </c>
      <c r="C6" t="s">
        <v>6</v>
      </c>
      <c r="D6" t="s">
        <v>42</v>
      </c>
      <c r="E6" t="s">
        <v>16</v>
      </c>
      <c r="F6" t="s">
        <v>22</v>
      </c>
      <c r="G6" t="str">
        <f t="shared" si="0"/>
        <v>TMG2017_L_mH3bg_BG_1bmin_1.14_bmax_1.16MFD_GRSet_1</v>
      </c>
      <c r="H6" t="s">
        <v>47</v>
      </c>
      <c r="I6">
        <v>13.743</v>
      </c>
      <c r="J6">
        <v>0.47099999999999997</v>
      </c>
      <c r="K6">
        <v>0</v>
      </c>
      <c r="L6">
        <v>0.47199999999999998</v>
      </c>
      <c r="M6">
        <f t="shared" si="1"/>
        <v>0.13999999999999999</v>
      </c>
      <c r="N6">
        <f t="shared" si="2"/>
        <v>0</v>
      </c>
      <c r="P6">
        <v>0.2</v>
      </c>
      <c r="Q6">
        <v>0.7</v>
      </c>
      <c r="R6" s="75">
        <v>0.94</v>
      </c>
    </row>
    <row r="7" spans="1:18">
      <c r="A7" t="s">
        <v>41</v>
      </c>
      <c r="B7" t="s">
        <v>18</v>
      </c>
      <c r="C7" t="s">
        <v>6</v>
      </c>
      <c r="D7" t="s">
        <v>42</v>
      </c>
      <c r="E7" t="s">
        <v>16</v>
      </c>
      <c r="F7" t="s">
        <v>22</v>
      </c>
      <c r="G7" t="str">
        <f t="shared" si="0"/>
        <v>TMG2017_L_mH3bg_BG_1bmin_1.14_bmax_1.16MFD_GRSet_1</v>
      </c>
      <c r="H7" t="s">
        <v>48</v>
      </c>
      <c r="I7">
        <v>13.141</v>
      </c>
      <c r="J7">
        <v>0.16400000000000001</v>
      </c>
      <c r="K7">
        <v>1</v>
      </c>
      <c r="L7">
        <v>0.81399999999999995</v>
      </c>
      <c r="M7">
        <f t="shared" si="1"/>
        <v>0.13999999999999999</v>
      </c>
      <c r="N7">
        <f t="shared" si="2"/>
        <v>1.8689439999999998E-2</v>
      </c>
      <c r="P7">
        <v>0.2</v>
      </c>
      <c r="Q7">
        <v>0.7</v>
      </c>
      <c r="R7" s="75">
        <v>0.88</v>
      </c>
    </row>
    <row r="8" spans="1:18">
      <c r="A8" t="s">
        <v>41</v>
      </c>
      <c r="B8" t="s">
        <v>18</v>
      </c>
      <c r="C8" t="s">
        <v>6</v>
      </c>
      <c r="D8" t="s">
        <v>42</v>
      </c>
      <c r="E8" t="s">
        <v>16</v>
      </c>
      <c r="F8" t="s">
        <v>22</v>
      </c>
      <c r="G8" t="str">
        <f t="shared" si="0"/>
        <v>TMG2017_L_mH3bg_BG_1bmin_1.14_bmax_1.16MFD_GRSet_1</v>
      </c>
      <c r="H8" t="s">
        <v>49</v>
      </c>
      <c r="I8">
        <v>11.911</v>
      </c>
      <c r="J8">
        <v>0.254</v>
      </c>
      <c r="K8">
        <v>1</v>
      </c>
      <c r="L8">
        <v>0.88400000000000001</v>
      </c>
      <c r="M8">
        <f t="shared" si="1"/>
        <v>0.13999999999999999</v>
      </c>
      <c r="N8">
        <f t="shared" si="2"/>
        <v>3.1435039999999997E-2</v>
      </c>
      <c r="P8">
        <v>0.2</v>
      </c>
      <c r="Q8">
        <v>0.7</v>
      </c>
      <c r="R8" s="75">
        <v>0.6</v>
      </c>
    </row>
    <row r="9" spans="1:18">
      <c r="A9" t="s">
        <v>41</v>
      </c>
      <c r="B9" t="s">
        <v>18</v>
      </c>
      <c r="C9" t="s">
        <v>6</v>
      </c>
      <c r="D9" t="s">
        <v>42</v>
      </c>
      <c r="E9" t="s">
        <v>16</v>
      </c>
      <c r="F9" t="s">
        <v>22</v>
      </c>
      <c r="G9" t="str">
        <f t="shared" si="0"/>
        <v>TMG2017_L_mH3bg_BG_1bmin_1.14_bmax_1.16MFD_GRSet_1</v>
      </c>
      <c r="H9" t="s">
        <v>50</v>
      </c>
      <c r="I9">
        <v>13.672000000000001</v>
      </c>
      <c r="J9">
        <v>0.107</v>
      </c>
      <c r="K9">
        <v>1</v>
      </c>
      <c r="L9">
        <v>0.877</v>
      </c>
      <c r="M9">
        <f t="shared" si="1"/>
        <v>0.13999999999999999</v>
      </c>
      <c r="N9">
        <f t="shared" si="2"/>
        <v>1.3137459999999997E-2</v>
      </c>
      <c r="P9">
        <v>0.2</v>
      </c>
      <c r="Q9">
        <v>0.7</v>
      </c>
      <c r="R9" s="75">
        <v>0.6</v>
      </c>
    </row>
    <row r="10" spans="1:18">
      <c r="A10" t="s">
        <v>41</v>
      </c>
      <c r="B10" t="s">
        <v>18</v>
      </c>
      <c r="C10" t="s">
        <v>6</v>
      </c>
      <c r="D10" t="s">
        <v>42</v>
      </c>
      <c r="E10" t="s">
        <v>16</v>
      </c>
      <c r="F10" t="s">
        <v>22</v>
      </c>
      <c r="G10" t="str">
        <f t="shared" si="0"/>
        <v>TMG2017_L_mH3bg_BG_1bmin_1.14_bmax_1.16MFD_GRSet_1</v>
      </c>
      <c r="H10" t="s">
        <v>51</v>
      </c>
      <c r="I10">
        <v>13.68</v>
      </c>
      <c r="J10">
        <v>0.10100000000000001</v>
      </c>
      <c r="K10">
        <v>1</v>
      </c>
      <c r="L10">
        <v>0.501</v>
      </c>
      <c r="M10">
        <f t="shared" si="1"/>
        <v>0.13999999999999999</v>
      </c>
      <c r="N10">
        <f t="shared" si="2"/>
        <v>7.0841399999999992E-3</v>
      </c>
      <c r="P10">
        <v>0.2</v>
      </c>
      <c r="Q10">
        <v>0.7</v>
      </c>
      <c r="R10" s="75">
        <v>0.6</v>
      </c>
    </row>
    <row r="11" spans="1:18">
      <c r="A11" t="s">
        <v>41</v>
      </c>
      <c r="B11" t="s">
        <v>18</v>
      </c>
      <c r="C11" t="s">
        <v>6</v>
      </c>
      <c r="D11" t="s">
        <v>42</v>
      </c>
      <c r="E11" t="s">
        <v>16</v>
      </c>
      <c r="F11" t="s">
        <v>22</v>
      </c>
      <c r="G11" t="str">
        <f t="shared" si="0"/>
        <v>TMG2017_L_mH3bg_BG_1bmin_1.14_bmax_1.16MFD_GRSet_1</v>
      </c>
      <c r="H11" t="s">
        <v>52</v>
      </c>
      <c r="I11">
        <v>13.103</v>
      </c>
      <c r="J11">
        <v>0.12</v>
      </c>
      <c r="K11">
        <v>0</v>
      </c>
      <c r="L11">
        <v>0.84399999999999997</v>
      </c>
      <c r="M11">
        <f t="shared" si="1"/>
        <v>0.13999999999999999</v>
      </c>
      <c r="N11">
        <f t="shared" si="2"/>
        <v>0</v>
      </c>
      <c r="P11">
        <v>0.2</v>
      </c>
      <c r="Q11">
        <v>0.7</v>
      </c>
      <c r="R11" s="75">
        <v>0.6</v>
      </c>
    </row>
    <row r="12" spans="1:18">
      <c r="A12" t="s">
        <v>41</v>
      </c>
      <c r="B12" t="s">
        <v>18</v>
      </c>
      <c r="C12" t="s">
        <v>7</v>
      </c>
      <c r="D12" t="s">
        <v>42</v>
      </c>
      <c r="E12" t="s">
        <v>16</v>
      </c>
      <c r="F12" t="s">
        <v>22</v>
      </c>
      <c r="G12" t="str">
        <f t="shared" si="0"/>
        <v>TMG2017_L_mH3bg_BG_2bmin_1.14_bmax_1.16MFD_GRSet_1</v>
      </c>
      <c r="H12" t="s">
        <v>43</v>
      </c>
      <c r="I12">
        <v>12.811999999999999</v>
      </c>
      <c r="J12">
        <v>0.30299999999999999</v>
      </c>
      <c r="K12">
        <v>0</v>
      </c>
      <c r="L12">
        <v>0.8</v>
      </c>
      <c r="M12">
        <f t="shared" si="1"/>
        <v>0.13999999999999999</v>
      </c>
      <c r="N12">
        <f t="shared" si="2"/>
        <v>0</v>
      </c>
      <c r="P12">
        <v>0.2</v>
      </c>
      <c r="Q12">
        <v>0.7</v>
      </c>
      <c r="R12" s="75">
        <v>0.6</v>
      </c>
    </row>
    <row r="13" spans="1:18">
      <c r="A13" t="s">
        <v>41</v>
      </c>
      <c r="B13" t="s">
        <v>18</v>
      </c>
      <c r="C13" t="s">
        <v>7</v>
      </c>
      <c r="D13" t="s">
        <v>42</v>
      </c>
      <c r="E13" t="s">
        <v>16</v>
      </c>
      <c r="F13" t="s">
        <v>22</v>
      </c>
      <c r="G13" t="str">
        <f t="shared" si="0"/>
        <v>TMG2017_L_mH3bg_BG_2bmin_1.14_bmax_1.16MFD_GRSet_1</v>
      </c>
      <c r="H13" t="s">
        <v>44</v>
      </c>
      <c r="I13">
        <v>13.667</v>
      </c>
      <c r="J13">
        <v>0.24199999999999999</v>
      </c>
      <c r="K13">
        <v>1</v>
      </c>
      <c r="L13">
        <v>0.873</v>
      </c>
      <c r="M13">
        <f t="shared" si="1"/>
        <v>0.13999999999999999</v>
      </c>
      <c r="N13">
        <f t="shared" si="2"/>
        <v>2.9577239999999994E-2</v>
      </c>
      <c r="P13">
        <v>0.2</v>
      </c>
      <c r="Q13">
        <v>0.7</v>
      </c>
      <c r="R13" s="75">
        <v>0.6</v>
      </c>
    </row>
    <row r="14" spans="1:18">
      <c r="A14" t="s">
        <v>41</v>
      </c>
      <c r="B14" t="s">
        <v>18</v>
      </c>
      <c r="C14" t="s">
        <v>7</v>
      </c>
      <c r="D14" t="s">
        <v>42</v>
      </c>
      <c r="E14" t="s">
        <v>16</v>
      </c>
      <c r="F14" t="s">
        <v>22</v>
      </c>
      <c r="G14" t="str">
        <f t="shared" si="0"/>
        <v>TMG2017_L_mH3bg_BG_2bmin_1.14_bmax_1.16MFD_GRSet_1</v>
      </c>
      <c r="H14" t="s">
        <v>45</v>
      </c>
      <c r="I14">
        <v>11.89</v>
      </c>
      <c r="J14">
        <v>0.76600000000000001</v>
      </c>
      <c r="K14">
        <v>1</v>
      </c>
      <c r="L14">
        <v>0.57599999999999996</v>
      </c>
      <c r="M14">
        <f t="shared" si="1"/>
        <v>0.13999999999999999</v>
      </c>
      <c r="N14">
        <f t="shared" si="2"/>
        <v>6.177023999999999E-2</v>
      </c>
      <c r="P14">
        <v>0.2</v>
      </c>
      <c r="Q14">
        <v>0.7</v>
      </c>
      <c r="R14" s="75">
        <v>0.94</v>
      </c>
    </row>
    <row r="15" spans="1:18">
      <c r="A15" t="s">
        <v>41</v>
      </c>
      <c r="B15" t="s">
        <v>18</v>
      </c>
      <c r="C15" t="s">
        <v>7</v>
      </c>
      <c r="D15" t="s">
        <v>42</v>
      </c>
      <c r="E15" t="s">
        <v>16</v>
      </c>
      <c r="F15" t="s">
        <v>22</v>
      </c>
      <c r="G15" t="str">
        <f t="shared" si="0"/>
        <v>TMG2017_L_mH3bg_BG_2bmin_1.14_bmax_1.16MFD_GRSet_1</v>
      </c>
      <c r="H15" t="s">
        <v>46</v>
      </c>
      <c r="I15">
        <v>11.867000000000001</v>
      </c>
      <c r="J15">
        <v>0.39800000000000002</v>
      </c>
      <c r="K15">
        <v>0</v>
      </c>
      <c r="L15">
        <v>0.76900000000000002</v>
      </c>
      <c r="M15">
        <f t="shared" si="1"/>
        <v>0.13999999999999999</v>
      </c>
      <c r="N15">
        <f t="shared" si="2"/>
        <v>0</v>
      </c>
      <c r="P15">
        <v>0.2</v>
      </c>
      <c r="Q15">
        <v>0.7</v>
      </c>
      <c r="R15" s="75">
        <v>0.6</v>
      </c>
    </row>
    <row r="16" spans="1:18">
      <c r="A16" t="s">
        <v>41</v>
      </c>
      <c r="B16" t="s">
        <v>18</v>
      </c>
      <c r="C16" t="s">
        <v>7</v>
      </c>
      <c r="D16" t="s">
        <v>42</v>
      </c>
      <c r="E16" t="s">
        <v>16</v>
      </c>
      <c r="F16" t="s">
        <v>22</v>
      </c>
      <c r="G16" t="str">
        <f t="shared" si="0"/>
        <v>TMG2017_L_mH3bg_BG_2bmin_1.14_bmax_1.16MFD_GRSet_1</v>
      </c>
      <c r="H16" t="s">
        <v>47</v>
      </c>
      <c r="I16">
        <v>13.215999999999999</v>
      </c>
      <c r="J16">
        <v>0.33</v>
      </c>
      <c r="K16">
        <v>1</v>
      </c>
      <c r="L16">
        <v>0.753</v>
      </c>
      <c r="M16">
        <f t="shared" si="1"/>
        <v>0.13999999999999999</v>
      </c>
      <c r="N16">
        <f t="shared" si="2"/>
        <v>3.4788599999999996E-2</v>
      </c>
      <c r="P16">
        <v>0.2</v>
      </c>
      <c r="Q16">
        <v>0.7</v>
      </c>
      <c r="R16" s="75">
        <v>0.6</v>
      </c>
    </row>
    <row r="17" spans="1:18">
      <c r="A17" t="s">
        <v>41</v>
      </c>
      <c r="B17" t="s">
        <v>18</v>
      </c>
      <c r="C17" t="s">
        <v>7</v>
      </c>
      <c r="D17" t="s">
        <v>42</v>
      </c>
      <c r="E17" t="s">
        <v>16</v>
      </c>
      <c r="F17" t="s">
        <v>22</v>
      </c>
      <c r="G17" t="str">
        <f t="shared" si="0"/>
        <v>TMG2017_L_mH3bg_BG_2bmin_1.14_bmax_1.16MFD_GRSet_1</v>
      </c>
      <c r="H17" t="s">
        <v>48</v>
      </c>
      <c r="I17">
        <v>13.696</v>
      </c>
      <c r="J17">
        <v>0.253</v>
      </c>
      <c r="K17">
        <v>0</v>
      </c>
      <c r="L17">
        <v>0.77600000000000002</v>
      </c>
      <c r="M17">
        <f t="shared" si="1"/>
        <v>0.13999999999999999</v>
      </c>
      <c r="N17">
        <f t="shared" si="2"/>
        <v>0</v>
      </c>
      <c r="P17">
        <v>0.2</v>
      </c>
      <c r="Q17">
        <v>0.7</v>
      </c>
      <c r="R17" s="75">
        <v>0.32</v>
      </c>
    </row>
    <row r="18" spans="1:18">
      <c r="A18" t="s">
        <v>41</v>
      </c>
      <c r="B18" t="s">
        <v>18</v>
      </c>
      <c r="C18" t="s">
        <v>7</v>
      </c>
      <c r="D18" t="s">
        <v>42</v>
      </c>
      <c r="E18" t="s">
        <v>16</v>
      </c>
      <c r="F18" t="s">
        <v>22</v>
      </c>
      <c r="G18" t="str">
        <f t="shared" si="0"/>
        <v>TMG2017_L_mH3bg_BG_2bmin_1.14_bmax_1.16MFD_GRSet_1</v>
      </c>
      <c r="H18" t="s">
        <v>49</v>
      </c>
      <c r="I18">
        <v>13.701000000000001</v>
      </c>
      <c r="J18">
        <v>0.34699999999999998</v>
      </c>
      <c r="K18">
        <v>1</v>
      </c>
      <c r="L18">
        <v>0.75</v>
      </c>
      <c r="M18">
        <f t="shared" si="1"/>
        <v>0.13999999999999999</v>
      </c>
      <c r="N18">
        <f t="shared" si="2"/>
        <v>3.6434999999999995E-2</v>
      </c>
      <c r="P18">
        <v>0.2</v>
      </c>
      <c r="Q18">
        <v>0.7</v>
      </c>
      <c r="R18" s="75">
        <v>0.6</v>
      </c>
    </row>
    <row r="19" spans="1:18">
      <c r="A19" t="s">
        <v>41</v>
      </c>
      <c r="B19" t="s">
        <v>18</v>
      </c>
      <c r="C19" t="s">
        <v>7</v>
      </c>
      <c r="D19" t="s">
        <v>42</v>
      </c>
      <c r="E19" t="s">
        <v>16</v>
      </c>
      <c r="F19" t="s">
        <v>22</v>
      </c>
      <c r="G19" t="str">
        <f t="shared" si="0"/>
        <v>TMG2017_L_mH3bg_BG_2bmin_1.14_bmax_1.16MFD_GRSet_1</v>
      </c>
      <c r="H19" t="s">
        <v>50</v>
      </c>
      <c r="I19">
        <v>13.113</v>
      </c>
      <c r="J19">
        <v>0.29499999999999998</v>
      </c>
      <c r="K19">
        <v>0</v>
      </c>
      <c r="L19">
        <v>0.81100000000000005</v>
      </c>
      <c r="M19">
        <f t="shared" si="1"/>
        <v>0.13999999999999999</v>
      </c>
      <c r="N19">
        <f t="shared" si="2"/>
        <v>0</v>
      </c>
      <c r="P19">
        <v>0.2</v>
      </c>
      <c r="Q19">
        <v>0.7</v>
      </c>
      <c r="R19" s="75">
        <v>0.6</v>
      </c>
    </row>
    <row r="20" spans="1:18">
      <c r="A20" t="s">
        <v>41</v>
      </c>
      <c r="B20" t="s">
        <v>18</v>
      </c>
      <c r="C20" t="s">
        <v>7</v>
      </c>
      <c r="D20" t="s">
        <v>42</v>
      </c>
      <c r="E20" t="s">
        <v>16</v>
      </c>
      <c r="F20" t="s">
        <v>22</v>
      </c>
      <c r="G20" t="str">
        <f t="shared" si="0"/>
        <v>TMG2017_L_mH3bg_BG_2bmin_1.14_bmax_1.16MFD_GRSet_1</v>
      </c>
      <c r="H20" t="s">
        <v>51</v>
      </c>
      <c r="I20">
        <v>11.903</v>
      </c>
      <c r="J20">
        <v>0.33500000000000002</v>
      </c>
      <c r="K20">
        <v>0</v>
      </c>
      <c r="L20">
        <v>0.45300000000000001</v>
      </c>
      <c r="M20">
        <f t="shared" si="1"/>
        <v>0.13999999999999999</v>
      </c>
      <c r="N20">
        <f t="shared" si="2"/>
        <v>0</v>
      </c>
      <c r="P20">
        <v>0.2</v>
      </c>
      <c r="Q20">
        <v>0.7</v>
      </c>
      <c r="R20" s="75">
        <v>0.6</v>
      </c>
    </row>
    <row r="21" spans="1:18">
      <c r="A21" t="s">
        <v>41</v>
      </c>
      <c r="B21" t="s">
        <v>18</v>
      </c>
      <c r="C21" t="s">
        <v>7</v>
      </c>
      <c r="D21" t="s">
        <v>42</v>
      </c>
      <c r="E21" t="s">
        <v>16</v>
      </c>
      <c r="F21" t="s">
        <v>22</v>
      </c>
      <c r="G21" t="str">
        <f t="shared" si="0"/>
        <v>TMG2017_L_mH3bg_BG_2bmin_1.14_bmax_1.16MFD_GRSet_1</v>
      </c>
      <c r="H21" t="s">
        <v>52</v>
      </c>
      <c r="I21">
        <v>13.087999999999999</v>
      </c>
      <c r="J21">
        <v>0.29099999999999998</v>
      </c>
      <c r="K21">
        <v>1</v>
      </c>
      <c r="L21">
        <v>0.877</v>
      </c>
      <c r="M21">
        <f t="shared" si="1"/>
        <v>0.13999999999999999</v>
      </c>
      <c r="N21">
        <f t="shared" si="2"/>
        <v>3.5728979999999994E-2</v>
      </c>
      <c r="P21">
        <v>0.2</v>
      </c>
      <c r="Q21">
        <v>0.7</v>
      </c>
      <c r="R21" s="75">
        <v>0.6</v>
      </c>
    </row>
    <row r="22" spans="1:18">
      <c r="A22" t="s">
        <v>41</v>
      </c>
      <c r="B22" t="s">
        <v>18</v>
      </c>
      <c r="C22" t="s">
        <v>8</v>
      </c>
      <c r="D22" t="s">
        <v>42</v>
      </c>
      <c r="E22" t="s">
        <v>16</v>
      </c>
      <c r="F22" t="s">
        <v>22</v>
      </c>
      <c r="G22" t="str">
        <f t="shared" si="0"/>
        <v>TMG2017_L_mH3bg_BG_3bmin_1.14_bmax_1.16MFD_GRSet_1</v>
      </c>
      <c r="H22" t="s">
        <v>43</v>
      </c>
      <c r="I22">
        <v>12.811999999999999</v>
      </c>
      <c r="J22">
        <v>0.19900000000000001</v>
      </c>
      <c r="K22">
        <v>0</v>
      </c>
      <c r="L22">
        <v>0.77700000000000002</v>
      </c>
      <c r="M22">
        <f t="shared" si="1"/>
        <v>0.13999999999999999</v>
      </c>
      <c r="N22">
        <f t="shared" si="2"/>
        <v>0</v>
      </c>
      <c r="P22">
        <v>0.2</v>
      </c>
      <c r="Q22">
        <v>0.7</v>
      </c>
      <c r="R22" s="75">
        <v>0.6</v>
      </c>
    </row>
    <row r="23" spans="1:18">
      <c r="A23" t="s">
        <v>41</v>
      </c>
      <c r="B23" t="s">
        <v>18</v>
      </c>
      <c r="C23" t="s">
        <v>8</v>
      </c>
      <c r="D23" t="s">
        <v>42</v>
      </c>
      <c r="E23" t="s">
        <v>16</v>
      </c>
      <c r="F23" t="s">
        <v>22</v>
      </c>
      <c r="G23" t="str">
        <f t="shared" si="0"/>
        <v>TMG2017_L_mH3bg_BG_3bmin_1.14_bmax_1.16MFD_GRSet_1</v>
      </c>
      <c r="H23" t="s">
        <v>44</v>
      </c>
      <c r="I23">
        <v>12.478</v>
      </c>
      <c r="J23">
        <v>6.7000000000000004E-2</v>
      </c>
      <c r="K23">
        <v>1</v>
      </c>
      <c r="L23">
        <v>0.80700000000000005</v>
      </c>
      <c r="M23">
        <f t="shared" si="1"/>
        <v>0.13999999999999999</v>
      </c>
      <c r="N23">
        <f t="shared" si="2"/>
        <v>7.5696599999999998E-3</v>
      </c>
      <c r="P23">
        <v>0.2</v>
      </c>
      <c r="Q23">
        <v>0.7</v>
      </c>
      <c r="R23" s="75">
        <v>0.6</v>
      </c>
    </row>
    <row r="24" spans="1:18">
      <c r="A24" t="s">
        <v>41</v>
      </c>
      <c r="B24" t="s">
        <v>18</v>
      </c>
      <c r="C24" t="s">
        <v>8</v>
      </c>
      <c r="D24" t="s">
        <v>42</v>
      </c>
      <c r="E24" t="s">
        <v>16</v>
      </c>
      <c r="F24" t="s">
        <v>22</v>
      </c>
      <c r="G24" t="str">
        <f t="shared" si="0"/>
        <v>TMG2017_L_mH3bg_BG_3bmin_1.14_bmax_1.16MFD_GRSet_1</v>
      </c>
      <c r="H24" t="s">
        <v>45</v>
      </c>
      <c r="I24">
        <v>13.068</v>
      </c>
      <c r="J24">
        <v>0.13900000000000001</v>
      </c>
      <c r="K24">
        <v>0</v>
      </c>
      <c r="L24">
        <v>0.80500000000000005</v>
      </c>
      <c r="M24">
        <f t="shared" si="1"/>
        <v>0.13999999999999999</v>
      </c>
      <c r="N24">
        <f t="shared" si="2"/>
        <v>0</v>
      </c>
      <c r="P24">
        <v>0.2</v>
      </c>
      <c r="Q24">
        <v>0.7</v>
      </c>
      <c r="R24" s="75">
        <v>0.6</v>
      </c>
    </row>
    <row r="25" spans="1:18">
      <c r="A25" t="s">
        <v>41</v>
      </c>
      <c r="B25" t="s">
        <v>18</v>
      </c>
      <c r="C25" t="s">
        <v>8</v>
      </c>
      <c r="D25" t="s">
        <v>42</v>
      </c>
      <c r="E25" t="s">
        <v>16</v>
      </c>
      <c r="F25" t="s">
        <v>22</v>
      </c>
      <c r="G25" t="str">
        <f t="shared" si="0"/>
        <v>TMG2017_L_mH3bg_BG_3bmin_1.14_bmax_1.16MFD_GRSet_1</v>
      </c>
      <c r="H25" t="s">
        <v>46</v>
      </c>
      <c r="I25">
        <v>13.717000000000001</v>
      </c>
      <c r="J25">
        <v>7.0999999999999994E-2</v>
      </c>
      <c r="K25">
        <v>1</v>
      </c>
      <c r="L25">
        <v>0.86899999999999999</v>
      </c>
      <c r="M25">
        <f t="shared" si="1"/>
        <v>0.13999999999999999</v>
      </c>
      <c r="N25">
        <f t="shared" si="2"/>
        <v>8.6378599999999989E-3</v>
      </c>
      <c r="P25">
        <v>0.2</v>
      </c>
      <c r="Q25">
        <v>0.7</v>
      </c>
      <c r="R25" s="75">
        <v>0.32</v>
      </c>
    </row>
    <row r="26" spans="1:18">
      <c r="A26" t="s">
        <v>41</v>
      </c>
      <c r="B26" t="s">
        <v>18</v>
      </c>
      <c r="C26" t="s">
        <v>8</v>
      </c>
      <c r="D26" t="s">
        <v>42</v>
      </c>
      <c r="E26" t="s">
        <v>16</v>
      </c>
      <c r="F26" t="s">
        <v>22</v>
      </c>
      <c r="G26" t="str">
        <f t="shared" si="0"/>
        <v>TMG2017_L_mH3bg_BG_3bmin_1.14_bmax_1.16MFD_GRSet_1</v>
      </c>
      <c r="H26" t="s">
        <v>47</v>
      </c>
      <c r="I26">
        <v>13.717000000000001</v>
      </c>
      <c r="J26">
        <v>3.3000000000000002E-2</v>
      </c>
      <c r="K26">
        <v>1</v>
      </c>
      <c r="L26">
        <v>0.86399999999999999</v>
      </c>
      <c r="M26">
        <f t="shared" si="1"/>
        <v>0.13999999999999999</v>
      </c>
      <c r="N26">
        <f t="shared" si="2"/>
        <v>3.9916800000000001E-3</v>
      </c>
      <c r="P26">
        <v>0.2</v>
      </c>
      <c r="Q26">
        <v>0.7</v>
      </c>
      <c r="R26" s="75">
        <v>0.32</v>
      </c>
    </row>
    <row r="27" spans="1:18">
      <c r="A27" t="s">
        <v>41</v>
      </c>
      <c r="B27" t="s">
        <v>18</v>
      </c>
      <c r="C27" t="s">
        <v>8</v>
      </c>
      <c r="D27" t="s">
        <v>42</v>
      </c>
      <c r="E27" t="s">
        <v>16</v>
      </c>
      <c r="F27" t="s">
        <v>22</v>
      </c>
      <c r="G27" t="str">
        <f t="shared" si="0"/>
        <v>TMG2017_L_mH3bg_BG_3bmin_1.14_bmax_1.16MFD_GRSet_1</v>
      </c>
      <c r="H27" t="s">
        <v>48</v>
      </c>
      <c r="I27">
        <v>13.77</v>
      </c>
      <c r="J27">
        <v>0.16900000000000001</v>
      </c>
      <c r="K27">
        <v>1</v>
      </c>
      <c r="L27">
        <v>0.876</v>
      </c>
      <c r="M27">
        <f t="shared" si="1"/>
        <v>0.13999999999999999</v>
      </c>
      <c r="N27">
        <f t="shared" si="2"/>
        <v>2.072616E-2</v>
      </c>
      <c r="P27">
        <v>0.2</v>
      </c>
      <c r="Q27">
        <v>0.7</v>
      </c>
      <c r="R27" s="75">
        <v>0.32</v>
      </c>
    </row>
    <row r="28" spans="1:18">
      <c r="A28" t="s">
        <v>41</v>
      </c>
      <c r="B28" t="s">
        <v>18</v>
      </c>
      <c r="C28" t="s">
        <v>8</v>
      </c>
      <c r="D28" t="s">
        <v>42</v>
      </c>
      <c r="E28" t="s">
        <v>16</v>
      </c>
      <c r="F28" t="s">
        <v>22</v>
      </c>
      <c r="G28" t="str">
        <f t="shared" si="0"/>
        <v>TMG2017_L_mH3bg_BG_3bmin_1.14_bmax_1.16MFD_GRSet_1</v>
      </c>
      <c r="H28" t="s">
        <v>49</v>
      </c>
      <c r="I28">
        <v>13.717000000000001</v>
      </c>
      <c r="J28">
        <v>8.2000000000000003E-2</v>
      </c>
      <c r="K28">
        <v>0</v>
      </c>
      <c r="L28">
        <v>0.73899999999999999</v>
      </c>
      <c r="M28">
        <f t="shared" si="1"/>
        <v>0.13999999999999999</v>
      </c>
      <c r="N28">
        <f t="shared" si="2"/>
        <v>0</v>
      </c>
      <c r="P28">
        <v>0.2</v>
      </c>
      <c r="Q28">
        <v>0.7</v>
      </c>
      <c r="R28" s="75">
        <v>0.6</v>
      </c>
    </row>
    <row r="29" spans="1:18">
      <c r="A29" t="s">
        <v>41</v>
      </c>
      <c r="B29" t="s">
        <v>18</v>
      </c>
      <c r="C29" t="s">
        <v>8</v>
      </c>
      <c r="D29" t="s">
        <v>42</v>
      </c>
      <c r="E29" t="s">
        <v>16</v>
      </c>
      <c r="F29" t="s">
        <v>22</v>
      </c>
      <c r="G29" t="str">
        <f t="shared" si="0"/>
        <v>TMG2017_L_mH3bg_BG_3bmin_1.14_bmax_1.16MFD_GRSet_1</v>
      </c>
      <c r="H29" t="s">
        <v>50</v>
      </c>
      <c r="I29">
        <v>13.039</v>
      </c>
      <c r="J29">
        <v>0.26700000000000002</v>
      </c>
      <c r="K29">
        <v>1</v>
      </c>
      <c r="L29">
        <v>0.83599999999999997</v>
      </c>
      <c r="M29">
        <f t="shared" si="1"/>
        <v>0.13999999999999999</v>
      </c>
      <c r="N29">
        <f t="shared" si="2"/>
        <v>3.1249679999999995E-2</v>
      </c>
      <c r="P29">
        <v>0.2</v>
      </c>
      <c r="Q29">
        <v>0.7</v>
      </c>
      <c r="R29" s="75">
        <v>0.88</v>
      </c>
    </row>
    <row r="30" spans="1:18">
      <c r="A30" t="s">
        <v>41</v>
      </c>
      <c r="B30" t="s">
        <v>18</v>
      </c>
      <c r="C30" t="s">
        <v>8</v>
      </c>
      <c r="D30" t="s">
        <v>42</v>
      </c>
      <c r="E30" t="s">
        <v>16</v>
      </c>
      <c r="F30" t="s">
        <v>22</v>
      </c>
      <c r="G30" t="str">
        <f t="shared" si="0"/>
        <v>TMG2017_L_mH3bg_BG_3bmin_1.14_bmax_1.16MFD_GRSet_1</v>
      </c>
      <c r="H30" t="s">
        <v>51</v>
      </c>
      <c r="I30">
        <v>13.71</v>
      </c>
      <c r="J30">
        <v>7.9000000000000001E-2</v>
      </c>
      <c r="K30">
        <v>1</v>
      </c>
      <c r="L30">
        <v>0.82</v>
      </c>
      <c r="M30">
        <f t="shared" si="1"/>
        <v>0.13999999999999999</v>
      </c>
      <c r="N30">
        <f t="shared" si="2"/>
        <v>9.0691999999999977E-3</v>
      </c>
      <c r="P30">
        <v>0.2</v>
      </c>
      <c r="Q30">
        <v>0.7</v>
      </c>
      <c r="R30" s="75">
        <v>0.32</v>
      </c>
    </row>
    <row r="31" spans="1:18">
      <c r="A31" t="s">
        <v>41</v>
      </c>
      <c r="B31" t="s">
        <v>18</v>
      </c>
      <c r="C31" t="s">
        <v>8</v>
      </c>
      <c r="D31" t="s">
        <v>42</v>
      </c>
      <c r="E31" t="s">
        <v>16</v>
      </c>
      <c r="F31" t="s">
        <v>22</v>
      </c>
      <c r="G31" t="str">
        <f t="shared" si="0"/>
        <v>TMG2017_L_mH3bg_BG_3bmin_1.14_bmax_1.16MFD_GRSet_1</v>
      </c>
      <c r="H31" t="s">
        <v>52</v>
      </c>
      <c r="I31">
        <v>13.081</v>
      </c>
      <c r="J31">
        <v>0.128</v>
      </c>
      <c r="K31">
        <v>0</v>
      </c>
      <c r="L31">
        <v>0.51700000000000002</v>
      </c>
      <c r="M31">
        <f t="shared" si="1"/>
        <v>0.13999999999999999</v>
      </c>
      <c r="N31">
        <f t="shared" si="2"/>
        <v>0</v>
      </c>
      <c r="P31">
        <v>0.2</v>
      </c>
      <c r="Q31">
        <v>0.7</v>
      </c>
      <c r="R31" s="75">
        <v>0.6</v>
      </c>
    </row>
    <row r="32" spans="1:18">
      <c r="A32" t="s">
        <v>41</v>
      </c>
      <c r="B32" t="s">
        <v>18</v>
      </c>
      <c r="C32" t="s">
        <v>6</v>
      </c>
      <c r="D32" t="s">
        <v>42</v>
      </c>
      <c r="E32" t="s">
        <v>15</v>
      </c>
      <c r="F32" t="s">
        <v>22</v>
      </c>
      <c r="G32" t="str">
        <f t="shared" si="0"/>
        <v>TMG2017_L_mH3bg_BG_1bmin_1.14_bmax_1.16MFD_double_GRSet_1</v>
      </c>
      <c r="H32" t="s">
        <v>43</v>
      </c>
      <c r="I32">
        <v>12.811999999999999</v>
      </c>
      <c r="J32">
        <v>0.24399999999999999</v>
      </c>
      <c r="K32">
        <v>0</v>
      </c>
      <c r="L32">
        <v>0.82799999999999996</v>
      </c>
      <c r="M32">
        <f t="shared" si="1"/>
        <v>0.55999999999999994</v>
      </c>
      <c r="N32">
        <f t="shared" si="2"/>
        <v>0</v>
      </c>
      <c r="P32">
        <v>0.8</v>
      </c>
      <c r="Q32">
        <v>0.7</v>
      </c>
      <c r="R32" s="75">
        <v>0.6</v>
      </c>
    </row>
    <row r="33" spans="1:18">
      <c r="A33" t="s">
        <v>41</v>
      </c>
      <c r="B33" t="s">
        <v>18</v>
      </c>
      <c r="C33" t="s">
        <v>6</v>
      </c>
      <c r="D33" t="s">
        <v>42</v>
      </c>
      <c r="E33" t="s">
        <v>15</v>
      </c>
      <c r="F33" t="s">
        <v>22</v>
      </c>
      <c r="G33" t="str">
        <f t="shared" si="0"/>
        <v>TMG2017_L_mH3bg_BG_1bmin_1.14_bmax_1.16MFD_double_GRSet_1</v>
      </c>
      <c r="H33" t="s">
        <v>44</v>
      </c>
      <c r="I33">
        <v>12.481999999999999</v>
      </c>
      <c r="J33">
        <v>0.23499999999999999</v>
      </c>
      <c r="K33">
        <v>1</v>
      </c>
      <c r="L33">
        <v>0.88300000000000001</v>
      </c>
      <c r="M33">
        <f t="shared" si="1"/>
        <v>0.55999999999999994</v>
      </c>
      <c r="N33">
        <f t="shared" si="2"/>
        <v>0.11620279999999998</v>
      </c>
      <c r="P33">
        <v>0.8</v>
      </c>
      <c r="Q33">
        <v>0.7</v>
      </c>
      <c r="R33" s="75">
        <v>0.6</v>
      </c>
    </row>
    <row r="34" spans="1:18">
      <c r="A34" t="s">
        <v>41</v>
      </c>
      <c r="B34" t="s">
        <v>18</v>
      </c>
      <c r="C34" t="s">
        <v>6</v>
      </c>
      <c r="D34" t="s">
        <v>42</v>
      </c>
      <c r="E34" t="s">
        <v>15</v>
      </c>
      <c r="F34" t="s">
        <v>22</v>
      </c>
      <c r="G34" t="str">
        <f t="shared" si="0"/>
        <v>TMG2017_L_mH3bg_BG_1bmin_1.14_bmax_1.16MFD_double_GRSet_1</v>
      </c>
      <c r="H34" t="s">
        <v>45</v>
      </c>
      <c r="I34">
        <v>13.752000000000001</v>
      </c>
      <c r="J34">
        <v>0.217</v>
      </c>
      <c r="K34">
        <v>0</v>
      </c>
      <c r="L34">
        <v>0.72899999999999998</v>
      </c>
      <c r="M34">
        <f t="shared" si="1"/>
        <v>0.55999999999999994</v>
      </c>
      <c r="N34">
        <f t="shared" si="2"/>
        <v>0</v>
      </c>
      <c r="P34">
        <v>0.8</v>
      </c>
      <c r="Q34">
        <v>0.7</v>
      </c>
      <c r="R34" s="75">
        <v>0.32</v>
      </c>
    </row>
    <row r="35" spans="1:18">
      <c r="A35" t="s">
        <v>41</v>
      </c>
      <c r="B35" t="s">
        <v>18</v>
      </c>
      <c r="C35" t="s">
        <v>6</v>
      </c>
      <c r="D35" t="s">
        <v>42</v>
      </c>
      <c r="E35" t="s">
        <v>15</v>
      </c>
      <c r="F35" t="s">
        <v>22</v>
      </c>
      <c r="G35" t="str">
        <f t="shared" si="0"/>
        <v>TMG2017_L_mH3bg_BG_1bmin_1.14_bmax_1.16MFD_double_GRSet_1</v>
      </c>
      <c r="H35" t="s">
        <v>46</v>
      </c>
      <c r="I35">
        <v>12.438000000000001</v>
      </c>
      <c r="J35">
        <v>0.254</v>
      </c>
      <c r="K35">
        <v>0</v>
      </c>
      <c r="L35">
        <v>0.70299999999999996</v>
      </c>
      <c r="M35">
        <f t="shared" si="1"/>
        <v>0.55999999999999994</v>
      </c>
      <c r="N35">
        <f t="shared" si="2"/>
        <v>0</v>
      </c>
      <c r="P35">
        <v>0.8</v>
      </c>
      <c r="Q35">
        <v>0.7</v>
      </c>
      <c r="R35" s="75">
        <v>0.6</v>
      </c>
    </row>
    <row r="36" spans="1:18">
      <c r="A36" t="s">
        <v>41</v>
      </c>
      <c r="B36" t="s">
        <v>18</v>
      </c>
      <c r="C36" t="s">
        <v>6</v>
      </c>
      <c r="D36" t="s">
        <v>42</v>
      </c>
      <c r="E36" t="s">
        <v>15</v>
      </c>
      <c r="F36" t="s">
        <v>22</v>
      </c>
      <c r="G36" t="str">
        <f t="shared" si="0"/>
        <v>TMG2017_L_mH3bg_BG_1bmin_1.14_bmax_1.16MFD_double_GRSet_1</v>
      </c>
      <c r="H36" t="s">
        <v>47</v>
      </c>
      <c r="I36">
        <v>12.436999999999999</v>
      </c>
      <c r="J36">
        <v>0.70399999999999996</v>
      </c>
      <c r="K36">
        <v>0</v>
      </c>
      <c r="L36">
        <v>0.755</v>
      </c>
      <c r="M36">
        <f t="shared" si="1"/>
        <v>0.55999999999999994</v>
      </c>
      <c r="N36">
        <f t="shared" si="2"/>
        <v>0</v>
      </c>
      <c r="P36">
        <v>0.8</v>
      </c>
      <c r="Q36">
        <v>0.7</v>
      </c>
      <c r="R36" s="75">
        <v>0.94</v>
      </c>
    </row>
    <row r="37" spans="1:18">
      <c r="A37" t="s">
        <v>41</v>
      </c>
      <c r="B37" t="s">
        <v>18</v>
      </c>
      <c r="C37" t="s">
        <v>6</v>
      </c>
      <c r="D37" t="s">
        <v>42</v>
      </c>
      <c r="E37" t="s">
        <v>15</v>
      </c>
      <c r="F37" t="s">
        <v>22</v>
      </c>
      <c r="G37" t="str">
        <f t="shared" si="0"/>
        <v>TMG2017_L_mH3bg_BG_1bmin_1.14_bmax_1.16MFD_double_GRSet_1</v>
      </c>
      <c r="H37" t="s">
        <v>48</v>
      </c>
      <c r="I37">
        <v>11.994</v>
      </c>
      <c r="J37">
        <v>0.27500000000000002</v>
      </c>
      <c r="K37">
        <v>0</v>
      </c>
      <c r="L37">
        <v>0.73099999999999998</v>
      </c>
      <c r="M37">
        <f t="shared" si="1"/>
        <v>0.55999999999999994</v>
      </c>
      <c r="N37">
        <f t="shared" si="2"/>
        <v>0</v>
      </c>
      <c r="P37">
        <v>0.8</v>
      </c>
      <c r="Q37">
        <v>0.7</v>
      </c>
      <c r="R37" s="75">
        <v>0.6</v>
      </c>
    </row>
    <row r="38" spans="1:18">
      <c r="A38" t="s">
        <v>41</v>
      </c>
      <c r="B38" t="s">
        <v>18</v>
      </c>
      <c r="C38" t="s">
        <v>6</v>
      </c>
      <c r="D38" t="s">
        <v>42</v>
      </c>
      <c r="E38" t="s">
        <v>15</v>
      </c>
      <c r="F38" t="s">
        <v>22</v>
      </c>
      <c r="G38" t="str">
        <f t="shared" si="0"/>
        <v>TMG2017_L_mH3bg_BG_1bmin_1.14_bmax_1.16MFD_double_GRSet_1</v>
      </c>
      <c r="H38" t="s">
        <v>49</v>
      </c>
      <c r="I38">
        <v>13.167</v>
      </c>
      <c r="J38">
        <v>0.28000000000000003</v>
      </c>
      <c r="K38">
        <v>1</v>
      </c>
      <c r="L38">
        <v>0.89</v>
      </c>
      <c r="M38">
        <f t="shared" si="1"/>
        <v>0.55999999999999994</v>
      </c>
      <c r="N38">
        <f t="shared" si="2"/>
        <v>0.13955200000000001</v>
      </c>
      <c r="P38">
        <v>0.8</v>
      </c>
      <c r="Q38">
        <v>0.7</v>
      </c>
      <c r="R38" s="75">
        <v>0.6</v>
      </c>
    </row>
    <row r="39" spans="1:18">
      <c r="A39" t="s">
        <v>41</v>
      </c>
      <c r="B39" t="s">
        <v>18</v>
      </c>
      <c r="C39" t="s">
        <v>6</v>
      </c>
      <c r="D39" t="s">
        <v>42</v>
      </c>
      <c r="E39" t="s">
        <v>15</v>
      </c>
      <c r="F39" t="s">
        <v>22</v>
      </c>
      <c r="G39" t="str">
        <f t="shared" si="0"/>
        <v>TMG2017_L_mH3bg_BG_1bmin_1.14_bmax_1.16MFD_double_GRSet_1</v>
      </c>
      <c r="H39" t="s">
        <v>50</v>
      </c>
      <c r="I39">
        <v>12.464</v>
      </c>
      <c r="J39">
        <v>0.20899999999999999</v>
      </c>
      <c r="K39">
        <v>1</v>
      </c>
      <c r="L39">
        <v>0.89600000000000002</v>
      </c>
      <c r="M39">
        <f t="shared" si="1"/>
        <v>0.55999999999999994</v>
      </c>
      <c r="N39">
        <f t="shared" si="2"/>
        <v>0.10486783999999998</v>
      </c>
      <c r="P39">
        <v>0.8</v>
      </c>
      <c r="Q39">
        <v>0.7</v>
      </c>
      <c r="R39" s="75">
        <v>0.32</v>
      </c>
    </row>
    <row r="40" spans="1:18">
      <c r="A40" t="s">
        <v>41</v>
      </c>
      <c r="B40" t="s">
        <v>18</v>
      </c>
      <c r="C40" t="s">
        <v>6</v>
      </c>
      <c r="D40" t="s">
        <v>42</v>
      </c>
      <c r="E40" t="s">
        <v>15</v>
      </c>
      <c r="F40" t="s">
        <v>22</v>
      </c>
      <c r="G40" t="str">
        <f t="shared" si="0"/>
        <v>TMG2017_L_mH3bg_BG_1bmin_1.14_bmax_1.16MFD_double_GRSet_1</v>
      </c>
      <c r="H40" t="s">
        <v>51</v>
      </c>
      <c r="I40">
        <v>13.759</v>
      </c>
      <c r="J40">
        <v>0.40600000000000003</v>
      </c>
      <c r="K40">
        <v>0</v>
      </c>
      <c r="L40">
        <v>0.125</v>
      </c>
      <c r="M40">
        <f t="shared" si="1"/>
        <v>0.55999999999999994</v>
      </c>
      <c r="N40">
        <f t="shared" si="2"/>
        <v>0</v>
      </c>
      <c r="P40">
        <v>0.8</v>
      </c>
      <c r="Q40">
        <v>0.7</v>
      </c>
      <c r="R40" s="75">
        <v>0.88</v>
      </c>
    </row>
    <row r="41" spans="1:18">
      <c r="A41" t="s">
        <v>41</v>
      </c>
      <c r="B41" t="s">
        <v>18</v>
      </c>
      <c r="C41" t="s">
        <v>6</v>
      </c>
      <c r="D41" t="s">
        <v>42</v>
      </c>
      <c r="E41" t="s">
        <v>15</v>
      </c>
      <c r="F41" t="s">
        <v>22</v>
      </c>
      <c r="G41" t="str">
        <f t="shared" si="0"/>
        <v>TMG2017_L_mH3bg_BG_1bmin_1.14_bmax_1.16MFD_double_GRSet_1</v>
      </c>
      <c r="H41" t="s">
        <v>52</v>
      </c>
      <c r="I41">
        <v>12.544</v>
      </c>
      <c r="J41">
        <v>0.69299999999999995</v>
      </c>
      <c r="K41">
        <v>1</v>
      </c>
      <c r="L41">
        <v>0.89100000000000001</v>
      </c>
      <c r="M41">
        <f t="shared" si="1"/>
        <v>0.55999999999999994</v>
      </c>
      <c r="N41">
        <f t="shared" si="2"/>
        <v>0.34577927999999997</v>
      </c>
      <c r="P41">
        <v>0.8</v>
      </c>
      <c r="Q41">
        <v>0.7</v>
      </c>
      <c r="R41" s="75">
        <v>0.94</v>
      </c>
    </row>
    <row r="42" spans="1:18">
      <c r="A42" t="s">
        <v>41</v>
      </c>
      <c r="B42" t="s">
        <v>18</v>
      </c>
      <c r="C42" t="s">
        <v>7</v>
      </c>
      <c r="D42" t="s">
        <v>42</v>
      </c>
      <c r="E42" t="s">
        <v>15</v>
      </c>
      <c r="F42" t="s">
        <v>22</v>
      </c>
      <c r="G42" t="str">
        <f t="shared" si="0"/>
        <v>TMG2017_L_mH3bg_BG_2bmin_1.14_bmax_1.16MFD_double_GRSet_1</v>
      </c>
      <c r="H42" t="s">
        <v>43</v>
      </c>
      <c r="I42">
        <v>12.811999999999999</v>
      </c>
      <c r="J42">
        <v>0.18</v>
      </c>
      <c r="K42">
        <v>0</v>
      </c>
      <c r="L42">
        <v>0.81</v>
      </c>
      <c r="M42">
        <f t="shared" si="1"/>
        <v>0.55999999999999994</v>
      </c>
      <c r="N42">
        <f t="shared" si="2"/>
        <v>0</v>
      </c>
      <c r="P42">
        <v>0.8</v>
      </c>
      <c r="Q42">
        <v>0.7</v>
      </c>
      <c r="R42" s="75">
        <v>0.6</v>
      </c>
    </row>
    <row r="43" spans="1:18">
      <c r="A43" t="s">
        <v>41</v>
      </c>
      <c r="B43" t="s">
        <v>18</v>
      </c>
      <c r="C43" t="s">
        <v>7</v>
      </c>
      <c r="D43" t="s">
        <v>42</v>
      </c>
      <c r="E43" t="s">
        <v>15</v>
      </c>
      <c r="F43" t="s">
        <v>22</v>
      </c>
      <c r="G43" t="str">
        <f t="shared" si="0"/>
        <v>TMG2017_L_mH3bg_BG_2bmin_1.14_bmax_1.16MFD_double_GRSet_1</v>
      </c>
      <c r="H43" t="s">
        <v>44</v>
      </c>
      <c r="I43">
        <v>13.061999999999999</v>
      </c>
      <c r="J43">
        <v>0.122</v>
      </c>
      <c r="K43">
        <v>1</v>
      </c>
      <c r="L43">
        <v>0.87</v>
      </c>
      <c r="M43">
        <f t="shared" si="1"/>
        <v>0.55999999999999994</v>
      </c>
      <c r="N43">
        <f t="shared" si="2"/>
        <v>5.9438399999999995E-2</v>
      </c>
      <c r="P43">
        <v>0.8</v>
      </c>
      <c r="Q43">
        <v>0.7</v>
      </c>
      <c r="R43" s="75">
        <v>0.88</v>
      </c>
    </row>
    <row r="44" spans="1:18">
      <c r="A44" t="s">
        <v>41</v>
      </c>
      <c r="B44" t="s">
        <v>18</v>
      </c>
      <c r="C44" t="s">
        <v>7</v>
      </c>
      <c r="D44" t="s">
        <v>42</v>
      </c>
      <c r="E44" t="s">
        <v>15</v>
      </c>
      <c r="F44" t="s">
        <v>22</v>
      </c>
      <c r="G44" t="str">
        <f t="shared" si="0"/>
        <v>TMG2017_L_mH3bg_BG_2bmin_1.14_bmax_1.16MFD_double_GRSet_1</v>
      </c>
      <c r="H44" t="s">
        <v>45</v>
      </c>
      <c r="I44">
        <v>12.542</v>
      </c>
      <c r="J44">
        <v>0.35799999999999998</v>
      </c>
      <c r="K44">
        <v>0</v>
      </c>
      <c r="L44">
        <v>0.246</v>
      </c>
      <c r="M44">
        <f t="shared" si="1"/>
        <v>0.55999999999999994</v>
      </c>
      <c r="N44">
        <f t="shared" si="2"/>
        <v>0</v>
      </c>
      <c r="P44">
        <v>0.8</v>
      </c>
      <c r="Q44">
        <v>0.7</v>
      </c>
      <c r="R44" s="75">
        <v>0.88</v>
      </c>
    </row>
    <row r="45" spans="1:18">
      <c r="A45" t="s">
        <v>41</v>
      </c>
      <c r="B45" t="s">
        <v>18</v>
      </c>
      <c r="C45" t="s">
        <v>7</v>
      </c>
      <c r="D45" t="s">
        <v>42</v>
      </c>
      <c r="E45" t="s">
        <v>15</v>
      </c>
      <c r="F45" t="s">
        <v>22</v>
      </c>
      <c r="G45" t="str">
        <f t="shared" si="0"/>
        <v>TMG2017_L_mH3bg_BG_2bmin_1.14_bmax_1.16MFD_double_GRSet_1</v>
      </c>
      <c r="H45" t="s">
        <v>46</v>
      </c>
      <c r="I45">
        <v>12.487</v>
      </c>
      <c r="J45">
        <v>6.2E-2</v>
      </c>
      <c r="K45">
        <v>0</v>
      </c>
      <c r="L45">
        <v>0.77100000000000002</v>
      </c>
      <c r="M45">
        <f t="shared" si="1"/>
        <v>0.55999999999999994</v>
      </c>
      <c r="N45">
        <f t="shared" si="2"/>
        <v>0</v>
      </c>
      <c r="P45">
        <v>0.8</v>
      </c>
      <c r="Q45">
        <v>0.7</v>
      </c>
      <c r="R45" s="75">
        <v>0.6</v>
      </c>
    </row>
    <row r="46" spans="1:18">
      <c r="A46" t="s">
        <v>41</v>
      </c>
      <c r="B46" t="s">
        <v>18</v>
      </c>
      <c r="C46" t="s">
        <v>7</v>
      </c>
      <c r="D46" t="s">
        <v>42</v>
      </c>
      <c r="E46" t="s">
        <v>15</v>
      </c>
      <c r="F46" t="s">
        <v>22</v>
      </c>
      <c r="G46" t="str">
        <f t="shared" si="0"/>
        <v>TMG2017_L_mH3bg_BG_2bmin_1.14_bmax_1.16MFD_double_GRSet_1</v>
      </c>
      <c r="H46" t="s">
        <v>47</v>
      </c>
      <c r="I46">
        <v>11.82</v>
      </c>
      <c r="J46">
        <v>6.4000000000000001E-2</v>
      </c>
      <c r="K46">
        <v>0</v>
      </c>
      <c r="L46">
        <v>0.65500000000000003</v>
      </c>
      <c r="M46">
        <f t="shared" si="1"/>
        <v>0.55999999999999994</v>
      </c>
      <c r="N46">
        <f t="shared" si="2"/>
        <v>0</v>
      </c>
      <c r="P46">
        <v>0.8</v>
      </c>
      <c r="Q46">
        <v>0.7</v>
      </c>
      <c r="R46" s="75">
        <v>0.6</v>
      </c>
    </row>
    <row r="47" spans="1:18">
      <c r="A47" t="s">
        <v>41</v>
      </c>
      <c r="B47" t="s">
        <v>18</v>
      </c>
      <c r="C47" t="s">
        <v>7</v>
      </c>
      <c r="D47" t="s">
        <v>42</v>
      </c>
      <c r="E47" t="s">
        <v>15</v>
      </c>
      <c r="F47" t="s">
        <v>22</v>
      </c>
      <c r="G47" t="str">
        <f t="shared" si="0"/>
        <v>TMG2017_L_mH3bg_BG_2bmin_1.14_bmax_1.16MFD_double_GRSet_1</v>
      </c>
      <c r="H47" t="s">
        <v>48</v>
      </c>
      <c r="I47">
        <v>11.861000000000001</v>
      </c>
      <c r="J47">
        <v>0.17799999999999999</v>
      </c>
      <c r="K47">
        <v>1</v>
      </c>
      <c r="L47">
        <v>0.872</v>
      </c>
      <c r="M47">
        <f t="shared" si="1"/>
        <v>0.55999999999999994</v>
      </c>
      <c r="N47">
        <f t="shared" si="2"/>
        <v>8.6920959999999992E-2</v>
      </c>
      <c r="P47">
        <v>0.8</v>
      </c>
      <c r="Q47">
        <v>0.7</v>
      </c>
      <c r="R47" s="75">
        <v>0.88</v>
      </c>
    </row>
    <row r="48" spans="1:18">
      <c r="A48" t="s">
        <v>41</v>
      </c>
      <c r="B48" t="s">
        <v>18</v>
      </c>
      <c r="C48" t="s">
        <v>7</v>
      </c>
      <c r="D48" t="s">
        <v>42</v>
      </c>
      <c r="E48" t="s">
        <v>15</v>
      </c>
      <c r="F48" t="s">
        <v>22</v>
      </c>
      <c r="G48" t="str">
        <f t="shared" si="0"/>
        <v>TMG2017_L_mH3bg_BG_2bmin_1.14_bmax_1.16MFD_double_GRSet_1</v>
      </c>
      <c r="H48" t="s">
        <v>49</v>
      </c>
      <c r="I48">
        <v>11.882999999999999</v>
      </c>
      <c r="J48">
        <v>0.20300000000000001</v>
      </c>
      <c r="K48">
        <v>0</v>
      </c>
      <c r="L48">
        <v>0.628</v>
      </c>
      <c r="M48">
        <f t="shared" si="1"/>
        <v>0.55999999999999994</v>
      </c>
      <c r="N48">
        <f t="shared" si="2"/>
        <v>0</v>
      </c>
      <c r="P48">
        <v>0.8</v>
      </c>
      <c r="Q48">
        <v>0.7</v>
      </c>
      <c r="R48" s="75">
        <v>0.32</v>
      </c>
    </row>
    <row r="49" spans="1:18">
      <c r="A49" t="s">
        <v>41</v>
      </c>
      <c r="B49" t="s">
        <v>18</v>
      </c>
      <c r="C49" t="s">
        <v>7</v>
      </c>
      <c r="D49" t="s">
        <v>42</v>
      </c>
      <c r="E49" t="s">
        <v>15</v>
      </c>
      <c r="F49" t="s">
        <v>22</v>
      </c>
      <c r="G49" t="str">
        <f t="shared" si="0"/>
        <v>TMG2017_L_mH3bg_BG_2bmin_1.14_bmax_1.16MFD_double_GRSet_1</v>
      </c>
      <c r="H49" t="s">
        <v>50</v>
      </c>
      <c r="I49">
        <v>13.677</v>
      </c>
      <c r="J49">
        <v>1.2999999999999999E-2</v>
      </c>
      <c r="K49">
        <v>1</v>
      </c>
      <c r="L49">
        <v>0.89700000000000002</v>
      </c>
      <c r="M49">
        <f t="shared" si="1"/>
        <v>0.55999999999999994</v>
      </c>
      <c r="N49">
        <f t="shared" si="2"/>
        <v>6.5301599999999993E-3</v>
      </c>
      <c r="P49">
        <v>0.8</v>
      </c>
      <c r="Q49">
        <v>0.7</v>
      </c>
      <c r="R49" s="75">
        <v>0.32</v>
      </c>
    </row>
    <row r="50" spans="1:18">
      <c r="A50" t="s">
        <v>41</v>
      </c>
      <c r="B50" t="s">
        <v>18</v>
      </c>
      <c r="C50" t="s">
        <v>7</v>
      </c>
      <c r="D50" t="s">
        <v>42</v>
      </c>
      <c r="E50" t="s">
        <v>15</v>
      </c>
      <c r="F50" t="s">
        <v>22</v>
      </c>
      <c r="G50" t="str">
        <f t="shared" si="0"/>
        <v>TMG2017_L_mH3bg_BG_2bmin_1.14_bmax_1.16MFD_double_GRSet_1</v>
      </c>
      <c r="H50" t="s">
        <v>51</v>
      </c>
      <c r="I50">
        <v>13.723000000000001</v>
      </c>
      <c r="J50">
        <v>4.5999999999999999E-2</v>
      </c>
      <c r="K50">
        <v>0</v>
      </c>
      <c r="L50">
        <v>0.14599999999999999</v>
      </c>
      <c r="M50">
        <f t="shared" si="1"/>
        <v>0.55999999999999994</v>
      </c>
      <c r="N50">
        <f t="shared" si="2"/>
        <v>0</v>
      </c>
      <c r="P50">
        <v>0.8</v>
      </c>
      <c r="Q50">
        <v>0.7</v>
      </c>
      <c r="R50" s="75">
        <v>0.6</v>
      </c>
    </row>
    <row r="51" spans="1:18">
      <c r="A51" t="s">
        <v>41</v>
      </c>
      <c r="B51" t="s">
        <v>18</v>
      </c>
      <c r="C51" t="s">
        <v>7</v>
      </c>
      <c r="D51" t="s">
        <v>42</v>
      </c>
      <c r="E51" t="s">
        <v>15</v>
      </c>
      <c r="F51" t="s">
        <v>22</v>
      </c>
      <c r="G51" t="str">
        <f t="shared" si="0"/>
        <v>TMG2017_L_mH3bg_BG_2bmin_1.14_bmax_1.16MFD_double_GRSet_1</v>
      </c>
      <c r="H51" t="s">
        <v>52</v>
      </c>
      <c r="I51">
        <v>13.689</v>
      </c>
      <c r="J51">
        <v>0.46500000000000002</v>
      </c>
      <c r="K51">
        <v>1</v>
      </c>
      <c r="L51">
        <v>0.85099999999999998</v>
      </c>
      <c r="M51">
        <f t="shared" si="1"/>
        <v>0.55999999999999994</v>
      </c>
      <c r="N51">
        <f t="shared" si="2"/>
        <v>0.22160039999999998</v>
      </c>
      <c r="P51">
        <v>0.8</v>
      </c>
      <c r="Q51">
        <v>0.7</v>
      </c>
      <c r="R51" s="75">
        <v>0.94</v>
      </c>
    </row>
    <row r="52" spans="1:18">
      <c r="A52" t="s">
        <v>41</v>
      </c>
      <c r="B52" t="s">
        <v>18</v>
      </c>
      <c r="C52" t="s">
        <v>8</v>
      </c>
      <c r="D52" t="s">
        <v>42</v>
      </c>
      <c r="E52" t="s">
        <v>15</v>
      </c>
      <c r="F52" t="s">
        <v>22</v>
      </c>
      <c r="G52" t="str">
        <f t="shared" si="0"/>
        <v>TMG2017_L_mH3bg_BG_3bmin_1.14_bmax_1.16MFD_double_GRSet_1</v>
      </c>
      <c r="H52" t="s">
        <v>43</v>
      </c>
      <c r="I52">
        <v>12.811999999999999</v>
      </c>
      <c r="J52">
        <v>0.23</v>
      </c>
      <c r="K52">
        <v>0</v>
      </c>
      <c r="L52">
        <v>0.81299999999999994</v>
      </c>
      <c r="M52">
        <f t="shared" si="1"/>
        <v>0.55999999999999994</v>
      </c>
      <c r="N52">
        <f t="shared" si="2"/>
        <v>0</v>
      </c>
      <c r="P52">
        <v>0.8</v>
      </c>
      <c r="Q52">
        <v>0.7</v>
      </c>
      <c r="R52" s="75">
        <v>0.6</v>
      </c>
    </row>
    <row r="53" spans="1:18">
      <c r="A53" t="s">
        <v>41</v>
      </c>
      <c r="B53" t="s">
        <v>18</v>
      </c>
      <c r="C53" t="s">
        <v>8</v>
      </c>
      <c r="D53" t="s">
        <v>42</v>
      </c>
      <c r="E53" t="s">
        <v>15</v>
      </c>
      <c r="F53" t="s">
        <v>22</v>
      </c>
      <c r="G53" t="str">
        <f t="shared" si="0"/>
        <v>TMG2017_L_mH3bg_BG_3bmin_1.14_bmax_1.16MFD_double_GRSet_1</v>
      </c>
      <c r="H53" t="s">
        <v>44</v>
      </c>
      <c r="I53">
        <v>12.537000000000001</v>
      </c>
      <c r="J53">
        <v>0.63900000000000001</v>
      </c>
      <c r="K53">
        <v>0</v>
      </c>
      <c r="L53">
        <v>0.751</v>
      </c>
      <c r="M53">
        <f t="shared" si="1"/>
        <v>0.55999999999999994</v>
      </c>
      <c r="N53">
        <f t="shared" si="2"/>
        <v>0</v>
      </c>
      <c r="P53">
        <v>0.8</v>
      </c>
      <c r="Q53">
        <v>0.7</v>
      </c>
      <c r="R53" s="75">
        <v>0.88</v>
      </c>
    </row>
    <row r="54" spans="1:18">
      <c r="A54" t="s">
        <v>41</v>
      </c>
      <c r="B54" t="s">
        <v>18</v>
      </c>
      <c r="C54" t="s">
        <v>8</v>
      </c>
      <c r="D54" t="s">
        <v>42</v>
      </c>
      <c r="E54" t="s">
        <v>15</v>
      </c>
      <c r="F54" t="s">
        <v>22</v>
      </c>
      <c r="G54" t="str">
        <f t="shared" si="0"/>
        <v>TMG2017_L_mH3bg_BG_3bmin_1.14_bmax_1.16MFD_double_GRSet_1</v>
      </c>
      <c r="H54" t="s">
        <v>45</v>
      </c>
      <c r="I54">
        <v>11.981999999999999</v>
      </c>
      <c r="J54">
        <v>0.752</v>
      </c>
      <c r="K54">
        <v>1</v>
      </c>
      <c r="L54">
        <v>0.89900000000000002</v>
      </c>
      <c r="M54">
        <f t="shared" si="1"/>
        <v>0.55999999999999994</v>
      </c>
      <c r="N54">
        <f t="shared" si="2"/>
        <v>0.37858687999999996</v>
      </c>
      <c r="P54">
        <v>0.8</v>
      </c>
      <c r="Q54">
        <v>0.7</v>
      </c>
      <c r="R54" s="75">
        <v>0.94</v>
      </c>
    </row>
    <row r="55" spans="1:18">
      <c r="A55" t="s">
        <v>41</v>
      </c>
      <c r="B55" t="s">
        <v>18</v>
      </c>
      <c r="C55" t="s">
        <v>8</v>
      </c>
      <c r="D55" t="s">
        <v>42</v>
      </c>
      <c r="E55" t="s">
        <v>15</v>
      </c>
      <c r="F55" t="s">
        <v>22</v>
      </c>
      <c r="G55" t="str">
        <f t="shared" si="0"/>
        <v>TMG2017_L_mH3bg_BG_3bmin_1.14_bmax_1.16MFD_double_GRSet_1</v>
      </c>
      <c r="H55" t="s">
        <v>46</v>
      </c>
      <c r="I55">
        <v>12.593</v>
      </c>
      <c r="J55">
        <v>0.318</v>
      </c>
      <c r="K55">
        <v>1</v>
      </c>
      <c r="L55">
        <v>0.86599999999999999</v>
      </c>
      <c r="M55">
        <f t="shared" si="1"/>
        <v>0.55999999999999994</v>
      </c>
      <c r="N55">
        <f t="shared" si="2"/>
        <v>0.15421727999999998</v>
      </c>
      <c r="P55">
        <v>0.8</v>
      </c>
      <c r="Q55">
        <v>0.7</v>
      </c>
      <c r="R55" s="75">
        <v>0.6</v>
      </c>
    </row>
    <row r="56" spans="1:18">
      <c r="A56" t="s">
        <v>41</v>
      </c>
      <c r="B56" t="s">
        <v>18</v>
      </c>
      <c r="C56" t="s">
        <v>8</v>
      </c>
      <c r="D56" t="s">
        <v>42</v>
      </c>
      <c r="E56" t="s">
        <v>15</v>
      </c>
      <c r="F56" t="s">
        <v>22</v>
      </c>
      <c r="G56" t="str">
        <f t="shared" si="0"/>
        <v>TMG2017_L_mH3bg_BG_3bmin_1.14_bmax_1.16MFD_double_GRSet_1</v>
      </c>
      <c r="H56" t="s">
        <v>47</v>
      </c>
      <c r="I56">
        <v>13.096</v>
      </c>
      <c r="J56">
        <v>0.52800000000000002</v>
      </c>
      <c r="K56">
        <v>1</v>
      </c>
      <c r="L56">
        <v>0.85299999999999998</v>
      </c>
      <c r="M56">
        <f t="shared" si="1"/>
        <v>0.55999999999999994</v>
      </c>
      <c r="N56">
        <f t="shared" si="2"/>
        <v>0.25221504</v>
      </c>
      <c r="P56">
        <v>0.8</v>
      </c>
      <c r="Q56">
        <v>0.7</v>
      </c>
      <c r="R56" s="75">
        <v>0.94</v>
      </c>
    </row>
    <row r="57" spans="1:18">
      <c r="A57" t="s">
        <v>41</v>
      </c>
      <c r="B57" t="s">
        <v>18</v>
      </c>
      <c r="C57" t="s">
        <v>8</v>
      </c>
      <c r="D57" t="s">
        <v>42</v>
      </c>
      <c r="E57" t="s">
        <v>15</v>
      </c>
      <c r="F57" t="s">
        <v>22</v>
      </c>
      <c r="G57" t="str">
        <f t="shared" si="0"/>
        <v>TMG2017_L_mH3bg_BG_3bmin_1.14_bmax_1.16MFD_double_GRSet_1</v>
      </c>
      <c r="H57" t="s">
        <v>48</v>
      </c>
      <c r="I57">
        <v>11.965</v>
      </c>
      <c r="J57">
        <v>0.28000000000000003</v>
      </c>
      <c r="K57">
        <v>1</v>
      </c>
      <c r="L57">
        <v>0.85899999999999999</v>
      </c>
      <c r="M57">
        <f t="shared" si="1"/>
        <v>0.55999999999999994</v>
      </c>
      <c r="N57">
        <f t="shared" si="2"/>
        <v>0.13469119999999998</v>
      </c>
      <c r="P57">
        <v>0.8</v>
      </c>
      <c r="Q57">
        <v>0.7</v>
      </c>
      <c r="R57" s="75">
        <v>0.88</v>
      </c>
    </row>
    <row r="58" spans="1:18">
      <c r="A58" t="s">
        <v>41</v>
      </c>
      <c r="B58" t="s">
        <v>18</v>
      </c>
      <c r="C58" t="s">
        <v>8</v>
      </c>
      <c r="D58" t="s">
        <v>42</v>
      </c>
      <c r="E58" t="s">
        <v>15</v>
      </c>
      <c r="F58" t="s">
        <v>22</v>
      </c>
      <c r="G58" t="str">
        <f t="shared" si="0"/>
        <v>TMG2017_L_mH3bg_BG_3bmin_1.14_bmax_1.16MFD_double_GRSet_1</v>
      </c>
      <c r="H58" t="s">
        <v>49</v>
      </c>
      <c r="I58">
        <v>12.49</v>
      </c>
      <c r="J58">
        <v>0.29299999999999998</v>
      </c>
      <c r="K58">
        <v>1</v>
      </c>
      <c r="L58">
        <v>0.872</v>
      </c>
      <c r="M58">
        <f t="shared" si="1"/>
        <v>0.55999999999999994</v>
      </c>
      <c r="N58">
        <f t="shared" si="2"/>
        <v>0.14307776</v>
      </c>
      <c r="P58">
        <v>0.8</v>
      </c>
      <c r="Q58">
        <v>0.7</v>
      </c>
      <c r="R58" s="75">
        <v>0.6</v>
      </c>
    </row>
    <row r="59" spans="1:18">
      <c r="A59" t="s">
        <v>41</v>
      </c>
      <c r="B59" t="s">
        <v>18</v>
      </c>
      <c r="C59" t="s">
        <v>8</v>
      </c>
      <c r="D59" t="s">
        <v>42</v>
      </c>
      <c r="E59" t="s">
        <v>15</v>
      </c>
      <c r="F59" t="s">
        <v>22</v>
      </c>
      <c r="G59" t="str">
        <f t="shared" si="0"/>
        <v>TMG2017_L_mH3bg_BG_3bmin_1.14_bmax_1.16MFD_double_GRSet_1</v>
      </c>
      <c r="H59" t="s">
        <v>50</v>
      </c>
      <c r="I59">
        <v>12.379</v>
      </c>
      <c r="J59">
        <v>0.109</v>
      </c>
      <c r="K59">
        <v>0</v>
      </c>
      <c r="L59">
        <v>0.74399999999999999</v>
      </c>
      <c r="M59">
        <f t="shared" si="1"/>
        <v>0.55999999999999994</v>
      </c>
      <c r="N59">
        <f t="shared" si="2"/>
        <v>0</v>
      </c>
      <c r="P59">
        <v>0.8</v>
      </c>
      <c r="Q59">
        <v>0.7</v>
      </c>
      <c r="R59" s="75">
        <v>0.32</v>
      </c>
    </row>
    <row r="60" spans="1:18">
      <c r="A60" t="s">
        <v>41</v>
      </c>
      <c r="B60" t="s">
        <v>18</v>
      </c>
      <c r="C60" t="s">
        <v>8</v>
      </c>
      <c r="D60" t="s">
        <v>42</v>
      </c>
      <c r="E60" t="s">
        <v>15</v>
      </c>
      <c r="F60" t="s">
        <v>22</v>
      </c>
      <c r="G60" t="str">
        <f t="shared" si="0"/>
        <v>TMG2017_L_mH3bg_BG_3bmin_1.14_bmax_1.16MFD_double_GRSet_1</v>
      </c>
      <c r="H60" t="s">
        <v>51</v>
      </c>
      <c r="I60">
        <v>11.923</v>
      </c>
      <c r="J60">
        <v>0.753</v>
      </c>
      <c r="K60">
        <v>0</v>
      </c>
      <c r="L60">
        <v>0.77900000000000003</v>
      </c>
      <c r="M60">
        <f t="shared" si="1"/>
        <v>0.55999999999999994</v>
      </c>
      <c r="N60">
        <f t="shared" si="2"/>
        <v>0</v>
      </c>
      <c r="P60">
        <v>0.8</v>
      </c>
      <c r="Q60">
        <v>0.7</v>
      </c>
      <c r="R60" s="75">
        <v>0.94</v>
      </c>
    </row>
    <row r="61" spans="1:18">
      <c r="A61" t="s">
        <v>41</v>
      </c>
      <c r="B61" t="s">
        <v>18</v>
      </c>
      <c r="C61" t="s">
        <v>8</v>
      </c>
      <c r="D61" t="s">
        <v>42</v>
      </c>
      <c r="E61" t="s">
        <v>15</v>
      </c>
      <c r="F61" t="s">
        <v>22</v>
      </c>
      <c r="G61" t="str">
        <f t="shared" si="0"/>
        <v>TMG2017_L_mH3bg_BG_3bmin_1.14_bmax_1.16MFD_double_GRSet_1</v>
      </c>
      <c r="H61" t="s">
        <v>52</v>
      </c>
      <c r="I61">
        <v>12.53</v>
      </c>
      <c r="J61">
        <v>0.17299999999999999</v>
      </c>
      <c r="K61">
        <v>0</v>
      </c>
      <c r="L61">
        <v>0.71</v>
      </c>
      <c r="M61">
        <f t="shared" si="1"/>
        <v>0.55999999999999994</v>
      </c>
      <c r="N61">
        <f t="shared" si="2"/>
        <v>0</v>
      </c>
      <c r="P61">
        <v>0.8</v>
      </c>
      <c r="Q61">
        <v>0.7</v>
      </c>
      <c r="R61" s="75">
        <v>0.6</v>
      </c>
    </row>
    <row r="62" spans="1:18">
      <c r="A62" t="s">
        <v>41</v>
      </c>
      <c r="B62" t="s">
        <v>18</v>
      </c>
      <c r="C62" t="s">
        <v>6</v>
      </c>
      <c r="D62" t="s">
        <v>42</v>
      </c>
      <c r="E62" t="s">
        <v>16</v>
      </c>
      <c r="F62" t="s">
        <v>23</v>
      </c>
      <c r="G62" t="str">
        <f t="shared" si="0"/>
        <v>TMG2017_L_mH3bg_BG_1bmin_1.14_bmax_1.16MFD_GRSet_2</v>
      </c>
      <c r="H62" t="s">
        <v>43</v>
      </c>
      <c r="I62">
        <v>12.811999999999999</v>
      </c>
      <c r="J62">
        <v>0.82299999999999995</v>
      </c>
      <c r="K62">
        <v>0</v>
      </c>
      <c r="L62">
        <v>0.77500000000000002</v>
      </c>
      <c r="M62">
        <f t="shared" si="1"/>
        <v>0.06</v>
      </c>
      <c r="N62">
        <f t="shared" si="2"/>
        <v>0</v>
      </c>
      <c r="P62">
        <v>0.2</v>
      </c>
      <c r="Q62">
        <v>0.3</v>
      </c>
      <c r="R62" s="75">
        <v>0.6</v>
      </c>
    </row>
    <row r="63" spans="1:18">
      <c r="A63" t="s">
        <v>41</v>
      </c>
      <c r="B63" t="s">
        <v>18</v>
      </c>
      <c r="C63" t="s">
        <v>6</v>
      </c>
      <c r="D63" t="s">
        <v>42</v>
      </c>
      <c r="E63" t="s">
        <v>16</v>
      </c>
      <c r="F63" t="s">
        <v>23</v>
      </c>
      <c r="G63" t="str">
        <f t="shared" si="0"/>
        <v>TMG2017_L_mH3bg_BG_1bmin_1.14_bmax_1.16MFD_GRSet_2</v>
      </c>
      <c r="H63" t="s">
        <v>44</v>
      </c>
      <c r="I63">
        <v>11.978999999999999</v>
      </c>
      <c r="J63">
        <v>0.78700000000000003</v>
      </c>
      <c r="K63">
        <v>0</v>
      </c>
      <c r="L63">
        <v>0.67300000000000004</v>
      </c>
      <c r="M63">
        <f t="shared" si="1"/>
        <v>0.06</v>
      </c>
      <c r="N63">
        <f t="shared" si="2"/>
        <v>0</v>
      </c>
      <c r="P63">
        <v>0.2</v>
      </c>
      <c r="Q63">
        <v>0.3</v>
      </c>
      <c r="R63" s="75">
        <v>0.6</v>
      </c>
    </row>
    <row r="64" spans="1:18">
      <c r="A64" t="s">
        <v>41</v>
      </c>
      <c r="B64" t="s">
        <v>18</v>
      </c>
      <c r="C64" t="s">
        <v>6</v>
      </c>
      <c r="D64" t="s">
        <v>42</v>
      </c>
      <c r="E64" t="s">
        <v>16</v>
      </c>
      <c r="F64" t="s">
        <v>23</v>
      </c>
      <c r="G64" t="str">
        <f t="shared" si="0"/>
        <v>TMG2017_L_mH3bg_BG_1bmin_1.14_bmax_1.16MFD_GRSet_2</v>
      </c>
      <c r="H64" t="s">
        <v>45</v>
      </c>
      <c r="I64">
        <v>12.488</v>
      </c>
      <c r="J64">
        <v>0.84</v>
      </c>
      <c r="K64">
        <v>0</v>
      </c>
      <c r="L64">
        <v>0.42899999999999999</v>
      </c>
      <c r="M64">
        <f t="shared" si="1"/>
        <v>0.06</v>
      </c>
      <c r="N64">
        <f t="shared" si="2"/>
        <v>0</v>
      </c>
      <c r="P64">
        <v>0.2</v>
      </c>
      <c r="Q64">
        <v>0.3</v>
      </c>
      <c r="R64" s="75">
        <v>0.88</v>
      </c>
    </row>
    <row r="65" spans="1:18">
      <c r="A65" t="s">
        <v>41</v>
      </c>
      <c r="B65" t="s">
        <v>18</v>
      </c>
      <c r="C65" t="s">
        <v>6</v>
      </c>
      <c r="D65" t="s">
        <v>42</v>
      </c>
      <c r="E65" t="s">
        <v>16</v>
      </c>
      <c r="F65" t="s">
        <v>23</v>
      </c>
      <c r="G65" t="str">
        <f t="shared" si="0"/>
        <v>TMG2017_L_mH3bg_BG_1bmin_1.14_bmax_1.16MFD_GRSet_2</v>
      </c>
      <c r="H65" t="s">
        <v>46</v>
      </c>
      <c r="I65">
        <v>13.124000000000001</v>
      </c>
      <c r="J65">
        <v>0.83799999999999997</v>
      </c>
      <c r="K65">
        <v>0</v>
      </c>
      <c r="L65">
        <v>0.73799999999999999</v>
      </c>
      <c r="M65">
        <f t="shared" si="1"/>
        <v>0.06</v>
      </c>
      <c r="N65">
        <f t="shared" si="2"/>
        <v>0</v>
      </c>
      <c r="P65">
        <v>0.2</v>
      </c>
      <c r="Q65">
        <v>0.3</v>
      </c>
      <c r="R65" s="75">
        <v>0.32</v>
      </c>
    </row>
    <row r="66" spans="1:18">
      <c r="A66" t="s">
        <v>41</v>
      </c>
      <c r="B66" t="s">
        <v>18</v>
      </c>
      <c r="C66" t="s">
        <v>6</v>
      </c>
      <c r="D66" t="s">
        <v>42</v>
      </c>
      <c r="E66" t="s">
        <v>16</v>
      </c>
      <c r="F66" t="s">
        <v>23</v>
      </c>
      <c r="G66" t="str">
        <f t="shared" ref="G66:G129" si="3">CONCATENATE(A66,B66,C66,D66,E66,F66)</f>
        <v>TMG2017_L_mH3bg_BG_1bmin_1.14_bmax_1.16MFD_GRSet_2</v>
      </c>
      <c r="H66" t="s">
        <v>47</v>
      </c>
      <c r="I66">
        <v>12.494</v>
      </c>
      <c r="J66">
        <v>0.84299999999999997</v>
      </c>
      <c r="K66">
        <v>0</v>
      </c>
      <c r="L66">
        <v>0.45600000000000002</v>
      </c>
      <c r="M66">
        <f t="shared" ref="M66:M129" si="4">P66*Q66</f>
        <v>0.06</v>
      </c>
      <c r="N66">
        <f t="shared" ref="N66:N129" si="5">J66*K66*L66*M66</f>
        <v>0</v>
      </c>
      <c r="P66">
        <v>0.2</v>
      </c>
      <c r="Q66">
        <v>0.3</v>
      </c>
      <c r="R66" s="75">
        <v>0.88</v>
      </c>
    </row>
    <row r="67" spans="1:18">
      <c r="A67" t="s">
        <v>41</v>
      </c>
      <c r="B67" t="s">
        <v>18</v>
      </c>
      <c r="C67" t="s">
        <v>6</v>
      </c>
      <c r="D67" t="s">
        <v>42</v>
      </c>
      <c r="E67" t="s">
        <v>16</v>
      </c>
      <c r="F67" t="s">
        <v>23</v>
      </c>
      <c r="G67" t="str">
        <f t="shared" si="3"/>
        <v>TMG2017_L_mH3bg_BG_1bmin_1.14_bmax_1.16MFD_GRSet_2</v>
      </c>
      <c r="H67" t="s">
        <v>48</v>
      </c>
      <c r="I67">
        <v>12.99</v>
      </c>
      <c r="J67">
        <v>0.85099999999999998</v>
      </c>
      <c r="K67">
        <v>0</v>
      </c>
      <c r="L67">
        <v>0.64700000000000002</v>
      </c>
      <c r="M67">
        <f t="shared" si="4"/>
        <v>0.06</v>
      </c>
      <c r="N67">
        <f t="shared" si="5"/>
        <v>0</v>
      </c>
      <c r="P67">
        <v>0.2</v>
      </c>
      <c r="Q67">
        <v>0.3</v>
      </c>
      <c r="R67" s="75">
        <v>0.6</v>
      </c>
    </row>
    <row r="68" spans="1:18">
      <c r="A68" t="s">
        <v>41</v>
      </c>
      <c r="B68" t="s">
        <v>18</v>
      </c>
      <c r="C68" t="s">
        <v>6</v>
      </c>
      <c r="D68" t="s">
        <v>42</v>
      </c>
      <c r="E68" t="s">
        <v>16</v>
      </c>
      <c r="F68" t="s">
        <v>23</v>
      </c>
      <c r="G68" t="str">
        <f t="shared" si="3"/>
        <v>TMG2017_L_mH3bg_BG_1bmin_1.14_bmax_1.16MFD_GRSet_2</v>
      </c>
      <c r="H68" t="s">
        <v>49</v>
      </c>
      <c r="I68">
        <v>13.119</v>
      </c>
      <c r="J68">
        <v>0.751</v>
      </c>
      <c r="K68">
        <v>0</v>
      </c>
      <c r="L68">
        <v>0.65200000000000002</v>
      </c>
      <c r="M68">
        <f t="shared" si="4"/>
        <v>0.06</v>
      </c>
      <c r="N68">
        <f t="shared" si="5"/>
        <v>0</v>
      </c>
      <c r="P68">
        <v>0.2</v>
      </c>
      <c r="Q68">
        <v>0.3</v>
      </c>
      <c r="R68" s="75">
        <v>0.6</v>
      </c>
    </row>
    <row r="69" spans="1:18">
      <c r="A69" t="s">
        <v>41</v>
      </c>
      <c r="B69" t="s">
        <v>18</v>
      </c>
      <c r="C69" t="s">
        <v>6</v>
      </c>
      <c r="D69" t="s">
        <v>42</v>
      </c>
      <c r="E69" t="s">
        <v>16</v>
      </c>
      <c r="F69" t="s">
        <v>23</v>
      </c>
      <c r="G69" t="str">
        <f t="shared" si="3"/>
        <v>TMG2017_L_mH3bg_BG_1bmin_1.14_bmax_1.16MFD_GRSet_2</v>
      </c>
      <c r="H69" t="s">
        <v>50</v>
      </c>
      <c r="I69">
        <v>11.815</v>
      </c>
      <c r="J69">
        <v>0.83899999999999997</v>
      </c>
      <c r="K69">
        <v>0</v>
      </c>
      <c r="L69">
        <v>0.66700000000000004</v>
      </c>
      <c r="M69">
        <f t="shared" si="4"/>
        <v>0.06</v>
      </c>
      <c r="N69">
        <f t="shared" si="5"/>
        <v>0</v>
      </c>
      <c r="P69">
        <v>0.2</v>
      </c>
      <c r="Q69">
        <v>0.3</v>
      </c>
      <c r="R69" s="75">
        <v>0.88</v>
      </c>
    </row>
    <row r="70" spans="1:18">
      <c r="A70" t="s">
        <v>41</v>
      </c>
      <c r="B70" t="s">
        <v>18</v>
      </c>
      <c r="C70" t="s">
        <v>6</v>
      </c>
      <c r="D70" t="s">
        <v>42</v>
      </c>
      <c r="E70" t="s">
        <v>16</v>
      </c>
      <c r="F70" t="s">
        <v>23</v>
      </c>
      <c r="G70" t="str">
        <f t="shared" si="3"/>
        <v>TMG2017_L_mH3bg_BG_1bmin_1.14_bmax_1.16MFD_GRSet_2</v>
      </c>
      <c r="H70" t="s">
        <v>51</v>
      </c>
      <c r="I70">
        <v>11.907999999999999</v>
      </c>
      <c r="J70">
        <v>0</v>
      </c>
      <c r="K70">
        <v>0</v>
      </c>
      <c r="L70">
        <v>0.61799999999999999</v>
      </c>
      <c r="M70">
        <f t="shared" si="4"/>
        <v>0.06</v>
      </c>
      <c r="N70">
        <f t="shared" si="5"/>
        <v>0</v>
      </c>
      <c r="P70">
        <v>0.2</v>
      </c>
      <c r="Q70">
        <v>0.3</v>
      </c>
      <c r="R70" s="75">
        <v>0.94</v>
      </c>
    </row>
    <row r="71" spans="1:18">
      <c r="A71" t="s">
        <v>41</v>
      </c>
      <c r="B71" t="s">
        <v>18</v>
      </c>
      <c r="C71" t="s">
        <v>6</v>
      </c>
      <c r="D71" t="s">
        <v>42</v>
      </c>
      <c r="E71" t="s">
        <v>16</v>
      </c>
      <c r="F71" t="s">
        <v>23</v>
      </c>
      <c r="G71" t="str">
        <f t="shared" si="3"/>
        <v>TMG2017_L_mH3bg_BG_1bmin_1.14_bmax_1.16MFD_GRSet_2</v>
      </c>
      <c r="H71" t="s">
        <v>52</v>
      </c>
      <c r="I71">
        <v>12.52</v>
      </c>
      <c r="J71">
        <v>0.83</v>
      </c>
      <c r="K71">
        <v>0</v>
      </c>
      <c r="L71">
        <v>0.65900000000000003</v>
      </c>
      <c r="M71">
        <f t="shared" si="4"/>
        <v>0.06</v>
      </c>
      <c r="N71">
        <f t="shared" si="5"/>
        <v>0</v>
      </c>
      <c r="P71">
        <v>0.2</v>
      </c>
      <c r="Q71">
        <v>0.3</v>
      </c>
      <c r="R71" s="75">
        <v>0.88</v>
      </c>
    </row>
    <row r="72" spans="1:18">
      <c r="A72" t="s">
        <v>41</v>
      </c>
      <c r="B72" t="s">
        <v>18</v>
      </c>
      <c r="C72" t="s">
        <v>7</v>
      </c>
      <c r="D72" t="s">
        <v>42</v>
      </c>
      <c r="E72" t="s">
        <v>16</v>
      </c>
      <c r="F72" t="s">
        <v>23</v>
      </c>
      <c r="G72" t="str">
        <f t="shared" si="3"/>
        <v>TMG2017_L_mH3bg_BG_2bmin_1.14_bmax_1.16MFD_GRSet_2</v>
      </c>
      <c r="H72" t="s">
        <v>43</v>
      </c>
      <c r="I72">
        <v>12.811999999999999</v>
      </c>
      <c r="J72">
        <v>0.86799999999999999</v>
      </c>
      <c r="K72">
        <v>0</v>
      </c>
      <c r="L72">
        <v>0.754</v>
      </c>
      <c r="M72">
        <f t="shared" si="4"/>
        <v>0.06</v>
      </c>
      <c r="N72">
        <f t="shared" si="5"/>
        <v>0</v>
      </c>
      <c r="P72">
        <v>0.2</v>
      </c>
      <c r="Q72">
        <v>0.3</v>
      </c>
      <c r="R72" s="75">
        <v>0.6</v>
      </c>
    </row>
    <row r="73" spans="1:18">
      <c r="A73" t="s">
        <v>41</v>
      </c>
      <c r="B73" t="s">
        <v>18</v>
      </c>
      <c r="C73" t="s">
        <v>7</v>
      </c>
      <c r="D73" t="s">
        <v>42</v>
      </c>
      <c r="E73" t="s">
        <v>16</v>
      </c>
      <c r="F73" t="s">
        <v>23</v>
      </c>
      <c r="G73" t="str">
        <f t="shared" si="3"/>
        <v>TMG2017_L_mH3bg_BG_2bmin_1.14_bmax_1.16MFD_GRSet_2</v>
      </c>
      <c r="H73" t="s">
        <v>44</v>
      </c>
      <c r="I73">
        <v>13.058</v>
      </c>
      <c r="J73">
        <v>0.89200000000000002</v>
      </c>
      <c r="K73">
        <v>0</v>
      </c>
      <c r="L73">
        <v>0.67400000000000004</v>
      </c>
      <c r="M73">
        <f t="shared" si="4"/>
        <v>0.06</v>
      </c>
      <c r="N73">
        <f t="shared" si="5"/>
        <v>0</v>
      </c>
      <c r="P73">
        <v>0.2</v>
      </c>
      <c r="Q73">
        <v>0.3</v>
      </c>
      <c r="R73" s="75">
        <v>0.6</v>
      </c>
    </row>
    <row r="74" spans="1:18">
      <c r="A74" t="s">
        <v>41</v>
      </c>
      <c r="B74" t="s">
        <v>18</v>
      </c>
      <c r="C74" t="s">
        <v>7</v>
      </c>
      <c r="D74" t="s">
        <v>42</v>
      </c>
      <c r="E74" t="s">
        <v>16</v>
      </c>
      <c r="F74" t="s">
        <v>23</v>
      </c>
      <c r="G74" t="str">
        <f t="shared" si="3"/>
        <v>TMG2017_L_mH3bg_BG_2bmin_1.14_bmax_1.16MFD_GRSet_2</v>
      </c>
      <c r="H74" t="s">
        <v>45</v>
      </c>
      <c r="I74">
        <v>13.645</v>
      </c>
      <c r="J74">
        <v>0.91600000000000004</v>
      </c>
      <c r="K74">
        <v>0</v>
      </c>
      <c r="L74">
        <v>0.61399999999999999</v>
      </c>
      <c r="M74">
        <f t="shared" si="4"/>
        <v>0.06</v>
      </c>
      <c r="N74">
        <f t="shared" si="5"/>
        <v>0</v>
      </c>
      <c r="P74">
        <v>0.2</v>
      </c>
      <c r="Q74">
        <v>0.3</v>
      </c>
      <c r="R74" s="75">
        <v>0.6</v>
      </c>
    </row>
    <row r="75" spans="1:18">
      <c r="A75" t="s">
        <v>41</v>
      </c>
      <c r="B75" t="s">
        <v>18</v>
      </c>
      <c r="C75" t="s">
        <v>7</v>
      </c>
      <c r="D75" t="s">
        <v>42</v>
      </c>
      <c r="E75" t="s">
        <v>16</v>
      </c>
      <c r="F75" t="s">
        <v>23</v>
      </c>
      <c r="G75" t="str">
        <f t="shared" si="3"/>
        <v>TMG2017_L_mH3bg_BG_2bmin_1.14_bmax_1.16MFD_GRSet_2</v>
      </c>
      <c r="H75" t="s">
        <v>46</v>
      </c>
      <c r="I75">
        <v>12.47</v>
      </c>
      <c r="J75">
        <v>0.88900000000000001</v>
      </c>
      <c r="K75">
        <v>0</v>
      </c>
      <c r="L75">
        <v>0.45400000000000001</v>
      </c>
      <c r="M75">
        <f t="shared" si="4"/>
        <v>0.06</v>
      </c>
      <c r="N75">
        <f t="shared" si="5"/>
        <v>0</v>
      </c>
      <c r="P75">
        <v>0.2</v>
      </c>
      <c r="Q75">
        <v>0.3</v>
      </c>
      <c r="R75" s="75">
        <v>0.6</v>
      </c>
    </row>
    <row r="76" spans="1:18">
      <c r="A76" t="s">
        <v>41</v>
      </c>
      <c r="B76" t="s">
        <v>18</v>
      </c>
      <c r="C76" t="s">
        <v>7</v>
      </c>
      <c r="D76" t="s">
        <v>42</v>
      </c>
      <c r="E76" t="s">
        <v>16</v>
      </c>
      <c r="F76" t="s">
        <v>23</v>
      </c>
      <c r="G76" t="str">
        <f t="shared" si="3"/>
        <v>TMG2017_L_mH3bg_BG_2bmin_1.14_bmax_1.16MFD_GRSet_2</v>
      </c>
      <c r="H76" t="s">
        <v>47</v>
      </c>
      <c r="I76">
        <v>13.685</v>
      </c>
      <c r="J76">
        <v>0.66800000000000004</v>
      </c>
      <c r="K76">
        <v>0</v>
      </c>
      <c r="L76">
        <v>0.36</v>
      </c>
      <c r="M76">
        <f t="shared" si="4"/>
        <v>0.06</v>
      </c>
      <c r="N76">
        <f t="shared" si="5"/>
        <v>0</v>
      </c>
      <c r="P76">
        <v>0.2</v>
      </c>
      <c r="Q76">
        <v>0.3</v>
      </c>
      <c r="R76" s="75">
        <v>0.94</v>
      </c>
    </row>
    <row r="77" spans="1:18">
      <c r="A77" t="s">
        <v>41</v>
      </c>
      <c r="B77" t="s">
        <v>18</v>
      </c>
      <c r="C77" t="s">
        <v>7</v>
      </c>
      <c r="D77" t="s">
        <v>42</v>
      </c>
      <c r="E77" t="s">
        <v>16</v>
      </c>
      <c r="F77" t="s">
        <v>23</v>
      </c>
      <c r="G77" t="str">
        <f t="shared" si="3"/>
        <v>TMG2017_L_mH3bg_BG_2bmin_1.14_bmax_1.16MFD_GRSet_2</v>
      </c>
      <c r="H77" t="s">
        <v>48</v>
      </c>
      <c r="I77">
        <v>13.103999999999999</v>
      </c>
      <c r="J77">
        <v>0.89</v>
      </c>
      <c r="K77">
        <v>0</v>
      </c>
      <c r="L77">
        <v>0.63200000000000001</v>
      </c>
      <c r="M77">
        <f t="shared" si="4"/>
        <v>0.06</v>
      </c>
      <c r="N77">
        <f t="shared" si="5"/>
        <v>0</v>
      </c>
      <c r="P77">
        <v>0.2</v>
      </c>
      <c r="Q77">
        <v>0.3</v>
      </c>
      <c r="R77" s="75">
        <v>0.6</v>
      </c>
    </row>
    <row r="78" spans="1:18">
      <c r="A78" t="s">
        <v>41</v>
      </c>
      <c r="B78" t="s">
        <v>18</v>
      </c>
      <c r="C78" t="s">
        <v>7</v>
      </c>
      <c r="D78" t="s">
        <v>42</v>
      </c>
      <c r="E78" t="s">
        <v>16</v>
      </c>
      <c r="F78" t="s">
        <v>23</v>
      </c>
      <c r="G78" t="str">
        <f t="shared" si="3"/>
        <v>TMG2017_L_mH3bg_BG_2bmin_1.14_bmax_1.16MFD_GRSet_2</v>
      </c>
      <c r="H78" t="s">
        <v>49</v>
      </c>
      <c r="I78">
        <v>13.701000000000001</v>
      </c>
      <c r="J78">
        <v>0.90300000000000002</v>
      </c>
      <c r="K78">
        <v>0</v>
      </c>
      <c r="L78">
        <v>0.63500000000000001</v>
      </c>
      <c r="M78">
        <f t="shared" si="4"/>
        <v>0.06</v>
      </c>
      <c r="N78">
        <f t="shared" si="5"/>
        <v>0</v>
      </c>
      <c r="P78">
        <v>0.2</v>
      </c>
      <c r="Q78">
        <v>0.3</v>
      </c>
      <c r="R78" s="75">
        <v>0.6</v>
      </c>
    </row>
    <row r="79" spans="1:18">
      <c r="A79" t="s">
        <v>41</v>
      </c>
      <c r="B79" t="s">
        <v>18</v>
      </c>
      <c r="C79" t="s">
        <v>7</v>
      </c>
      <c r="D79" t="s">
        <v>42</v>
      </c>
      <c r="E79" t="s">
        <v>16</v>
      </c>
      <c r="F79" t="s">
        <v>23</v>
      </c>
      <c r="G79" t="str">
        <f t="shared" si="3"/>
        <v>TMG2017_L_mH3bg_BG_2bmin_1.14_bmax_1.16MFD_GRSet_2</v>
      </c>
      <c r="H79" t="s">
        <v>50</v>
      </c>
      <c r="I79">
        <v>13.706</v>
      </c>
      <c r="J79">
        <v>0.88700000000000001</v>
      </c>
      <c r="K79">
        <v>0</v>
      </c>
      <c r="L79">
        <v>0.625</v>
      </c>
      <c r="M79">
        <f t="shared" si="4"/>
        <v>0.06</v>
      </c>
      <c r="N79">
        <f t="shared" si="5"/>
        <v>0</v>
      </c>
      <c r="P79">
        <v>0.2</v>
      </c>
      <c r="Q79">
        <v>0.3</v>
      </c>
      <c r="R79" s="75">
        <v>0.6</v>
      </c>
    </row>
    <row r="80" spans="1:18">
      <c r="A80" t="s">
        <v>41</v>
      </c>
      <c r="B80" t="s">
        <v>18</v>
      </c>
      <c r="C80" t="s">
        <v>7</v>
      </c>
      <c r="D80" t="s">
        <v>42</v>
      </c>
      <c r="E80" t="s">
        <v>16</v>
      </c>
      <c r="F80" t="s">
        <v>23</v>
      </c>
      <c r="G80" t="str">
        <f t="shared" si="3"/>
        <v>TMG2017_L_mH3bg_BG_2bmin_1.14_bmax_1.16MFD_GRSet_2</v>
      </c>
      <c r="H80" t="s">
        <v>51</v>
      </c>
      <c r="I80">
        <v>11.994999999999999</v>
      </c>
      <c r="J80">
        <v>0.745</v>
      </c>
      <c r="K80">
        <v>0</v>
      </c>
      <c r="L80">
        <v>0.442</v>
      </c>
      <c r="M80">
        <f t="shared" si="4"/>
        <v>0.06</v>
      </c>
      <c r="N80">
        <f t="shared" si="5"/>
        <v>0</v>
      </c>
      <c r="P80">
        <v>0.2</v>
      </c>
      <c r="Q80">
        <v>0.3</v>
      </c>
      <c r="R80" s="75">
        <v>0.6</v>
      </c>
    </row>
    <row r="81" spans="1:18">
      <c r="A81" t="s">
        <v>41</v>
      </c>
      <c r="B81" t="s">
        <v>18</v>
      </c>
      <c r="C81" t="s">
        <v>7</v>
      </c>
      <c r="D81" t="s">
        <v>42</v>
      </c>
      <c r="E81" t="s">
        <v>16</v>
      </c>
      <c r="F81" t="s">
        <v>23</v>
      </c>
      <c r="G81" t="str">
        <f t="shared" si="3"/>
        <v>TMG2017_L_mH3bg_BG_2bmin_1.14_bmax_1.16MFD_GRSet_2</v>
      </c>
      <c r="H81" t="s">
        <v>52</v>
      </c>
      <c r="I81">
        <v>13.063000000000001</v>
      </c>
      <c r="J81">
        <v>0.9</v>
      </c>
      <c r="K81">
        <v>0</v>
      </c>
      <c r="L81">
        <v>0.43</v>
      </c>
      <c r="M81">
        <f t="shared" si="4"/>
        <v>0.06</v>
      </c>
      <c r="N81">
        <f t="shared" si="5"/>
        <v>0</v>
      </c>
      <c r="P81">
        <v>0.2</v>
      </c>
      <c r="Q81">
        <v>0.3</v>
      </c>
      <c r="R81" s="75">
        <v>0.32</v>
      </c>
    </row>
    <row r="82" spans="1:18">
      <c r="A82" t="s">
        <v>41</v>
      </c>
      <c r="B82" t="s">
        <v>18</v>
      </c>
      <c r="C82" t="s">
        <v>8</v>
      </c>
      <c r="D82" t="s">
        <v>42</v>
      </c>
      <c r="E82" t="s">
        <v>16</v>
      </c>
      <c r="F82" t="s">
        <v>23</v>
      </c>
      <c r="G82" t="str">
        <f t="shared" si="3"/>
        <v>TMG2017_L_mH3bg_BG_3bmin_1.14_bmax_1.16MFD_GRSet_2</v>
      </c>
      <c r="H82" t="s">
        <v>43</v>
      </c>
      <c r="I82">
        <v>12.811999999999999</v>
      </c>
      <c r="J82">
        <v>0.85599999999999998</v>
      </c>
      <c r="K82">
        <v>0</v>
      </c>
      <c r="L82">
        <v>0.73599999999999999</v>
      </c>
      <c r="M82">
        <f t="shared" si="4"/>
        <v>0.06</v>
      </c>
      <c r="N82">
        <f t="shared" si="5"/>
        <v>0</v>
      </c>
      <c r="P82">
        <v>0.2</v>
      </c>
      <c r="Q82">
        <v>0.3</v>
      </c>
      <c r="R82" s="75">
        <v>0.6</v>
      </c>
    </row>
    <row r="83" spans="1:18">
      <c r="A83" t="s">
        <v>41</v>
      </c>
      <c r="B83" t="s">
        <v>18</v>
      </c>
      <c r="C83" t="s">
        <v>8</v>
      </c>
      <c r="D83" t="s">
        <v>42</v>
      </c>
      <c r="E83" t="s">
        <v>16</v>
      </c>
      <c r="F83" t="s">
        <v>23</v>
      </c>
      <c r="G83" t="str">
        <f t="shared" si="3"/>
        <v>TMG2017_L_mH3bg_BG_3bmin_1.14_bmax_1.16MFD_GRSet_2</v>
      </c>
      <c r="H83" t="s">
        <v>44</v>
      </c>
      <c r="I83">
        <v>13.682</v>
      </c>
      <c r="J83">
        <v>0.76400000000000001</v>
      </c>
      <c r="K83">
        <v>0</v>
      </c>
      <c r="L83">
        <v>0.43099999999999999</v>
      </c>
      <c r="M83">
        <f t="shared" si="4"/>
        <v>0.06</v>
      </c>
      <c r="N83">
        <f t="shared" si="5"/>
        <v>0</v>
      </c>
      <c r="P83">
        <v>0.2</v>
      </c>
      <c r="Q83">
        <v>0.3</v>
      </c>
      <c r="R83" s="75">
        <v>0.88</v>
      </c>
    </row>
    <row r="84" spans="1:18">
      <c r="A84" t="s">
        <v>41</v>
      </c>
      <c r="B84" t="s">
        <v>18</v>
      </c>
      <c r="C84" t="s">
        <v>8</v>
      </c>
      <c r="D84" t="s">
        <v>42</v>
      </c>
      <c r="E84" t="s">
        <v>16</v>
      </c>
      <c r="F84" t="s">
        <v>23</v>
      </c>
      <c r="G84" t="str">
        <f t="shared" si="3"/>
        <v>TMG2017_L_mH3bg_BG_3bmin_1.14_bmax_1.16MFD_GRSet_2</v>
      </c>
      <c r="H84" t="s">
        <v>45</v>
      </c>
      <c r="I84">
        <v>13.734999999999999</v>
      </c>
      <c r="J84">
        <v>0.78300000000000003</v>
      </c>
      <c r="K84">
        <v>0</v>
      </c>
      <c r="L84">
        <v>0.375</v>
      </c>
      <c r="M84">
        <f t="shared" si="4"/>
        <v>0.06</v>
      </c>
      <c r="N84">
        <f t="shared" si="5"/>
        <v>0</v>
      </c>
      <c r="P84">
        <v>0.2</v>
      </c>
      <c r="Q84">
        <v>0.3</v>
      </c>
      <c r="R84" s="75">
        <v>0.94</v>
      </c>
    </row>
    <row r="85" spans="1:18">
      <c r="A85" t="s">
        <v>41</v>
      </c>
      <c r="B85" t="s">
        <v>18</v>
      </c>
      <c r="C85" t="s">
        <v>8</v>
      </c>
      <c r="D85" t="s">
        <v>42</v>
      </c>
      <c r="E85" t="s">
        <v>16</v>
      </c>
      <c r="F85" t="s">
        <v>23</v>
      </c>
      <c r="G85" t="str">
        <f t="shared" si="3"/>
        <v>TMG2017_L_mH3bg_BG_3bmin_1.14_bmax_1.16MFD_GRSet_2</v>
      </c>
      <c r="H85" t="s">
        <v>46</v>
      </c>
      <c r="I85">
        <v>11.914999999999999</v>
      </c>
      <c r="J85">
        <v>0.79200000000000004</v>
      </c>
      <c r="K85">
        <v>0</v>
      </c>
      <c r="L85">
        <v>0.45200000000000001</v>
      </c>
      <c r="M85">
        <f t="shared" si="4"/>
        <v>0.06</v>
      </c>
      <c r="N85">
        <f t="shared" si="5"/>
        <v>0</v>
      </c>
      <c r="P85">
        <v>0.2</v>
      </c>
      <c r="Q85">
        <v>0.3</v>
      </c>
      <c r="R85" s="75">
        <v>0.6</v>
      </c>
    </row>
    <row r="86" spans="1:18">
      <c r="A86" t="s">
        <v>41</v>
      </c>
      <c r="B86" t="s">
        <v>18</v>
      </c>
      <c r="C86" t="s">
        <v>8</v>
      </c>
      <c r="D86" t="s">
        <v>42</v>
      </c>
      <c r="E86" t="s">
        <v>16</v>
      </c>
      <c r="F86" t="s">
        <v>23</v>
      </c>
      <c r="G86" t="str">
        <f t="shared" si="3"/>
        <v>TMG2017_L_mH3bg_BG_3bmin_1.14_bmax_1.16MFD_GRSet_2</v>
      </c>
      <c r="H86" t="s">
        <v>47</v>
      </c>
      <c r="I86">
        <v>13.095000000000001</v>
      </c>
      <c r="J86">
        <v>0.82199999999999995</v>
      </c>
      <c r="K86">
        <v>0</v>
      </c>
      <c r="L86">
        <v>0.26100000000000001</v>
      </c>
      <c r="M86">
        <f t="shared" si="4"/>
        <v>0.06</v>
      </c>
      <c r="N86">
        <f t="shared" si="5"/>
        <v>0</v>
      </c>
      <c r="P86">
        <v>0.2</v>
      </c>
      <c r="Q86">
        <v>0.3</v>
      </c>
      <c r="R86" s="75">
        <v>0.88</v>
      </c>
    </row>
    <row r="87" spans="1:18">
      <c r="A87" t="s">
        <v>41</v>
      </c>
      <c r="B87" t="s">
        <v>18</v>
      </c>
      <c r="C87" t="s">
        <v>8</v>
      </c>
      <c r="D87" t="s">
        <v>42</v>
      </c>
      <c r="E87" t="s">
        <v>16</v>
      </c>
      <c r="F87" t="s">
        <v>23</v>
      </c>
      <c r="G87" t="str">
        <f t="shared" si="3"/>
        <v>TMG2017_L_mH3bg_BG_3bmin_1.14_bmax_1.16MFD_GRSet_2</v>
      </c>
      <c r="H87" t="s">
        <v>48</v>
      </c>
      <c r="I87">
        <v>13.071999999999999</v>
      </c>
      <c r="J87">
        <v>0.44800000000000001</v>
      </c>
      <c r="K87">
        <v>1</v>
      </c>
      <c r="L87">
        <v>0.53600000000000003</v>
      </c>
      <c r="M87">
        <f t="shared" si="4"/>
        <v>0.06</v>
      </c>
      <c r="N87">
        <f t="shared" si="5"/>
        <v>1.4407679999999999E-2</v>
      </c>
      <c r="P87">
        <v>0.2</v>
      </c>
      <c r="Q87">
        <v>0.3</v>
      </c>
      <c r="R87" s="75">
        <v>0.6</v>
      </c>
    </row>
    <row r="88" spans="1:18">
      <c r="A88" t="s">
        <v>41</v>
      </c>
      <c r="B88" t="s">
        <v>18</v>
      </c>
      <c r="C88" t="s">
        <v>8</v>
      </c>
      <c r="D88" t="s">
        <v>42</v>
      </c>
      <c r="E88" t="s">
        <v>16</v>
      </c>
      <c r="F88" t="s">
        <v>23</v>
      </c>
      <c r="G88" t="str">
        <f t="shared" si="3"/>
        <v>TMG2017_L_mH3bg_BG_3bmin_1.14_bmax_1.16MFD_GRSet_2</v>
      </c>
      <c r="H88" t="s">
        <v>49</v>
      </c>
      <c r="I88">
        <v>12.545999999999999</v>
      </c>
      <c r="J88">
        <v>0.84599999999999997</v>
      </c>
      <c r="K88">
        <v>0</v>
      </c>
      <c r="L88">
        <v>0.45900000000000002</v>
      </c>
      <c r="M88">
        <f t="shared" si="4"/>
        <v>0.06</v>
      </c>
      <c r="N88">
        <f t="shared" si="5"/>
        <v>0</v>
      </c>
      <c r="P88">
        <v>0.2</v>
      </c>
      <c r="Q88">
        <v>0.3</v>
      </c>
      <c r="R88" s="75">
        <v>0.88</v>
      </c>
    </row>
    <row r="89" spans="1:18">
      <c r="A89" t="s">
        <v>41</v>
      </c>
      <c r="B89" t="s">
        <v>18</v>
      </c>
      <c r="C89" t="s">
        <v>8</v>
      </c>
      <c r="D89" t="s">
        <v>42</v>
      </c>
      <c r="E89" t="s">
        <v>16</v>
      </c>
      <c r="F89" t="s">
        <v>23</v>
      </c>
      <c r="G89" t="str">
        <f t="shared" si="3"/>
        <v>TMG2017_L_mH3bg_BG_3bmin_1.14_bmax_1.16MFD_GRSet_2</v>
      </c>
      <c r="H89" t="s">
        <v>50</v>
      </c>
      <c r="I89">
        <v>13.601000000000001</v>
      </c>
      <c r="J89">
        <v>0.72499999999999998</v>
      </c>
      <c r="K89">
        <v>0</v>
      </c>
      <c r="L89">
        <v>0.496</v>
      </c>
      <c r="M89">
        <f t="shared" si="4"/>
        <v>0.06</v>
      </c>
      <c r="N89">
        <f t="shared" si="5"/>
        <v>0</v>
      </c>
      <c r="P89">
        <v>0.2</v>
      </c>
      <c r="Q89">
        <v>0.3</v>
      </c>
      <c r="R89" s="75">
        <v>0.88</v>
      </c>
    </row>
    <row r="90" spans="1:18">
      <c r="A90" t="s">
        <v>41</v>
      </c>
      <c r="B90" t="s">
        <v>18</v>
      </c>
      <c r="C90" t="s">
        <v>8</v>
      </c>
      <c r="D90" t="s">
        <v>42</v>
      </c>
      <c r="E90" t="s">
        <v>16</v>
      </c>
      <c r="F90" t="s">
        <v>23</v>
      </c>
      <c r="G90" t="str">
        <f t="shared" si="3"/>
        <v>TMG2017_L_mH3bg_BG_3bmin_1.14_bmax_1.16MFD_GRSet_2</v>
      </c>
      <c r="H90" t="s">
        <v>51</v>
      </c>
      <c r="I90">
        <v>12.414999999999999</v>
      </c>
      <c r="J90">
        <v>0</v>
      </c>
      <c r="K90">
        <v>0</v>
      </c>
      <c r="L90">
        <v>0.40300000000000002</v>
      </c>
      <c r="M90">
        <f t="shared" si="4"/>
        <v>0.06</v>
      </c>
      <c r="N90">
        <f t="shared" si="5"/>
        <v>0</v>
      </c>
      <c r="P90">
        <v>0.2</v>
      </c>
      <c r="Q90">
        <v>0.3</v>
      </c>
      <c r="R90" s="75">
        <v>0.94</v>
      </c>
    </row>
    <row r="91" spans="1:18">
      <c r="A91" t="s">
        <v>41</v>
      </c>
      <c r="B91" t="s">
        <v>18</v>
      </c>
      <c r="C91" t="s">
        <v>8</v>
      </c>
      <c r="D91" t="s">
        <v>42</v>
      </c>
      <c r="E91" t="s">
        <v>16</v>
      </c>
      <c r="F91" t="s">
        <v>23</v>
      </c>
      <c r="G91" t="str">
        <f t="shared" si="3"/>
        <v>TMG2017_L_mH3bg_BG_3bmin_1.14_bmax_1.16MFD_GRSet_2</v>
      </c>
      <c r="H91" t="s">
        <v>52</v>
      </c>
      <c r="I91">
        <v>13.071</v>
      </c>
      <c r="J91">
        <v>0.68500000000000005</v>
      </c>
      <c r="K91">
        <v>1</v>
      </c>
      <c r="L91">
        <v>0.71899999999999997</v>
      </c>
      <c r="M91">
        <f t="shared" si="4"/>
        <v>0.06</v>
      </c>
      <c r="N91">
        <f t="shared" si="5"/>
        <v>2.9550900000000001E-2</v>
      </c>
      <c r="P91">
        <v>0.2</v>
      </c>
      <c r="Q91">
        <v>0.3</v>
      </c>
      <c r="R91" s="75">
        <v>0.6</v>
      </c>
    </row>
    <row r="92" spans="1:18">
      <c r="A92" t="s">
        <v>41</v>
      </c>
      <c r="B92" t="s">
        <v>18</v>
      </c>
      <c r="C92" t="s">
        <v>6</v>
      </c>
      <c r="D92" t="s">
        <v>42</v>
      </c>
      <c r="E92" t="s">
        <v>15</v>
      </c>
      <c r="F92" t="s">
        <v>23</v>
      </c>
      <c r="G92" t="str">
        <f t="shared" si="3"/>
        <v>TMG2017_L_mH3bg_BG_1bmin_1.14_bmax_1.16MFD_double_GRSet_2</v>
      </c>
      <c r="H92" t="s">
        <v>43</v>
      </c>
      <c r="I92">
        <v>12.811999999999999</v>
      </c>
      <c r="J92">
        <v>0.877</v>
      </c>
      <c r="K92">
        <v>0</v>
      </c>
      <c r="L92">
        <v>0.77800000000000002</v>
      </c>
      <c r="M92">
        <f t="shared" si="4"/>
        <v>0.24</v>
      </c>
      <c r="N92">
        <f t="shared" si="5"/>
        <v>0</v>
      </c>
      <c r="P92">
        <v>0.8</v>
      </c>
      <c r="Q92">
        <v>0.3</v>
      </c>
      <c r="R92" s="75">
        <v>0.6</v>
      </c>
    </row>
    <row r="93" spans="1:18">
      <c r="A93" t="s">
        <v>41</v>
      </c>
      <c r="B93" t="s">
        <v>18</v>
      </c>
      <c r="C93" t="s">
        <v>6</v>
      </c>
      <c r="D93" t="s">
        <v>42</v>
      </c>
      <c r="E93" t="s">
        <v>15</v>
      </c>
      <c r="F93" t="s">
        <v>23</v>
      </c>
      <c r="G93" t="str">
        <f t="shared" si="3"/>
        <v>TMG2017_L_mH3bg_BG_1bmin_1.14_bmax_1.16MFD_double_GRSet_2</v>
      </c>
      <c r="H93" t="s">
        <v>44</v>
      </c>
      <c r="I93">
        <v>13.085000000000001</v>
      </c>
      <c r="J93">
        <v>0.90100000000000002</v>
      </c>
      <c r="K93">
        <v>0</v>
      </c>
      <c r="L93">
        <v>0.66800000000000004</v>
      </c>
      <c r="M93">
        <f t="shared" si="4"/>
        <v>0.24</v>
      </c>
      <c r="N93">
        <f t="shared" si="5"/>
        <v>0</v>
      </c>
      <c r="P93">
        <v>0.8</v>
      </c>
      <c r="Q93">
        <v>0.3</v>
      </c>
      <c r="R93" s="75">
        <v>0.6</v>
      </c>
    </row>
    <row r="94" spans="1:18">
      <c r="A94" t="s">
        <v>41</v>
      </c>
      <c r="B94" t="s">
        <v>18</v>
      </c>
      <c r="C94" t="s">
        <v>6</v>
      </c>
      <c r="D94" t="s">
        <v>42</v>
      </c>
      <c r="E94" t="s">
        <v>15</v>
      </c>
      <c r="F94" t="s">
        <v>23</v>
      </c>
      <c r="G94" t="str">
        <f t="shared" si="3"/>
        <v>TMG2017_L_mH3bg_BG_1bmin_1.14_bmax_1.16MFD_double_GRSet_2</v>
      </c>
      <c r="H94" t="s">
        <v>45</v>
      </c>
      <c r="I94">
        <v>13.702</v>
      </c>
      <c r="J94">
        <v>0.875</v>
      </c>
      <c r="K94">
        <v>0</v>
      </c>
      <c r="L94">
        <v>0.56100000000000005</v>
      </c>
      <c r="M94">
        <f t="shared" si="4"/>
        <v>0.24</v>
      </c>
      <c r="N94">
        <f t="shared" si="5"/>
        <v>0</v>
      </c>
      <c r="P94">
        <v>0.8</v>
      </c>
      <c r="Q94">
        <v>0.3</v>
      </c>
      <c r="R94" s="75">
        <v>0.6</v>
      </c>
    </row>
    <row r="95" spans="1:18">
      <c r="A95" t="s">
        <v>41</v>
      </c>
      <c r="B95" t="s">
        <v>18</v>
      </c>
      <c r="C95" t="s">
        <v>6</v>
      </c>
      <c r="D95" t="s">
        <v>42</v>
      </c>
      <c r="E95" t="s">
        <v>15</v>
      </c>
      <c r="F95" t="s">
        <v>23</v>
      </c>
      <c r="G95" t="str">
        <f t="shared" si="3"/>
        <v>TMG2017_L_mH3bg_BG_1bmin_1.14_bmax_1.16MFD_double_GRSet_2</v>
      </c>
      <c r="H95" t="s">
        <v>46</v>
      </c>
      <c r="I95">
        <v>11.958</v>
      </c>
      <c r="J95">
        <v>0.32600000000000001</v>
      </c>
      <c r="K95">
        <v>0</v>
      </c>
      <c r="L95">
        <v>0.78100000000000003</v>
      </c>
      <c r="M95">
        <f t="shared" si="4"/>
        <v>0.24</v>
      </c>
      <c r="N95">
        <f t="shared" si="5"/>
        <v>0</v>
      </c>
      <c r="P95">
        <v>0.8</v>
      </c>
      <c r="Q95">
        <v>0.3</v>
      </c>
      <c r="R95" s="75">
        <v>0.94</v>
      </c>
    </row>
    <row r="96" spans="1:18">
      <c r="A96" t="s">
        <v>41</v>
      </c>
      <c r="B96" t="s">
        <v>18</v>
      </c>
      <c r="C96" t="s">
        <v>6</v>
      </c>
      <c r="D96" t="s">
        <v>42</v>
      </c>
      <c r="E96" t="s">
        <v>15</v>
      </c>
      <c r="F96" t="s">
        <v>23</v>
      </c>
      <c r="G96" t="str">
        <f t="shared" si="3"/>
        <v>TMG2017_L_mH3bg_BG_1bmin_1.14_bmax_1.16MFD_double_GRSet_2</v>
      </c>
      <c r="H96" t="s">
        <v>47</v>
      </c>
      <c r="I96">
        <v>11.916</v>
      </c>
      <c r="J96">
        <v>0.82099999999999995</v>
      </c>
      <c r="K96">
        <v>0</v>
      </c>
      <c r="L96">
        <v>0.24</v>
      </c>
      <c r="M96">
        <f t="shared" si="4"/>
        <v>0.24</v>
      </c>
      <c r="N96">
        <f t="shared" si="5"/>
        <v>0</v>
      </c>
      <c r="P96">
        <v>0.8</v>
      </c>
      <c r="Q96">
        <v>0.3</v>
      </c>
      <c r="R96" s="75">
        <v>0.96</v>
      </c>
    </row>
    <row r="97" spans="1:18">
      <c r="A97" t="s">
        <v>41</v>
      </c>
      <c r="B97" t="s">
        <v>18</v>
      </c>
      <c r="C97" t="s">
        <v>6</v>
      </c>
      <c r="D97" t="s">
        <v>42</v>
      </c>
      <c r="E97" t="s">
        <v>15</v>
      </c>
      <c r="F97" t="s">
        <v>23</v>
      </c>
      <c r="G97" t="str">
        <f t="shared" si="3"/>
        <v>TMG2017_L_mH3bg_BG_1bmin_1.14_bmax_1.16MFD_double_GRSet_2</v>
      </c>
      <c r="H97" t="s">
        <v>48</v>
      </c>
      <c r="I97">
        <v>13.081</v>
      </c>
      <c r="J97">
        <v>0.88600000000000001</v>
      </c>
      <c r="K97">
        <v>0</v>
      </c>
      <c r="L97">
        <v>0.66</v>
      </c>
      <c r="M97">
        <f t="shared" si="4"/>
        <v>0.24</v>
      </c>
      <c r="N97">
        <f t="shared" si="5"/>
        <v>0</v>
      </c>
      <c r="P97">
        <v>0.8</v>
      </c>
      <c r="Q97">
        <v>0.3</v>
      </c>
      <c r="R97" s="75">
        <v>0.6</v>
      </c>
    </row>
    <row r="98" spans="1:18">
      <c r="A98" t="s">
        <v>41</v>
      </c>
      <c r="B98" t="s">
        <v>18</v>
      </c>
      <c r="C98" t="s">
        <v>6</v>
      </c>
      <c r="D98" t="s">
        <v>42</v>
      </c>
      <c r="E98" t="s">
        <v>15</v>
      </c>
      <c r="F98" t="s">
        <v>23</v>
      </c>
      <c r="G98" t="str">
        <f t="shared" si="3"/>
        <v>TMG2017_L_mH3bg_BG_1bmin_1.14_bmax_1.16MFD_double_GRSet_2</v>
      </c>
      <c r="H98" t="s">
        <v>49</v>
      </c>
      <c r="I98">
        <v>13.052</v>
      </c>
      <c r="J98">
        <v>0.88400000000000001</v>
      </c>
      <c r="K98">
        <v>0</v>
      </c>
      <c r="L98">
        <v>0.61099999999999999</v>
      </c>
      <c r="M98">
        <f t="shared" si="4"/>
        <v>0.24</v>
      </c>
      <c r="N98">
        <f t="shared" si="5"/>
        <v>0</v>
      </c>
      <c r="P98">
        <v>0.8</v>
      </c>
      <c r="Q98">
        <v>0.3</v>
      </c>
      <c r="R98" s="75">
        <v>0.88</v>
      </c>
    </row>
    <row r="99" spans="1:18">
      <c r="A99" t="s">
        <v>41</v>
      </c>
      <c r="B99" t="s">
        <v>18</v>
      </c>
      <c r="C99" t="s">
        <v>6</v>
      </c>
      <c r="D99" t="s">
        <v>42</v>
      </c>
      <c r="E99" t="s">
        <v>15</v>
      </c>
      <c r="F99" t="s">
        <v>23</v>
      </c>
      <c r="G99" t="str">
        <f t="shared" si="3"/>
        <v>TMG2017_L_mH3bg_BG_1bmin_1.14_bmax_1.16MFD_double_GRSet_2</v>
      </c>
      <c r="H99" t="s">
        <v>50</v>
      </c>
      <c r="I99">
        <v>12.474</v>
      </c>
      <c r="J99">
        <v>0.8</v>
      </c>
      <c r="K99">
        <v>0</v>
      </c>
      <c r="L99">
        <v>0.59499999999999997</v>
      </c>
      <c r="M99">
        <f t="shared" si="4"/>
        <v>0.24</v>
      </c>
      <c r="N99">
        <f t="shared" si="5"/>
        <v>0</v>
      </c>
      <c r="P99">
        <v>0.8</v>
      </c>
      <c r="Q99">
        <v>0.3</v>
      </c>
      <c r="R99" s="75">
        <v>0.88</v>
      </c>
    </row>
    <row r="100" spans="1:18">
      <c r="A100" t="s">
        <v>41</v>
      </c>
      <c r="B100" t="s">
        <v>18</v>
      </c>
      <c r="C100" t="s">
        <v>6</v>
      </c>
      <c r="D100" t="s">
        <v>42</v>
      </c>
      <c r="E100" t="s">
        <v>15</v>
      </c>
      <c r="F100" t="s">
        <v>23</v>
      </c>
      <c r="G100" t="str">
        <f t="shared" si="3"/>
        <v>TMG2017_L_mH3bg_BG_1bmin_1.14_bmax_1.16MFD_double_GRSet_2</v>
      </c>
      <c r="H100" t="s">
        <v>51</v>
      </c>
      <c r="I100">
        <v>13.667999999999999</v>
      </c>
      <c r="J100">
        <v>0.47899999999999998</v>
      </c>
      <c r="K100">
        <v>0</v>
      </c>
      <c r="L100">
        <v>0.55200000000000005</v>
      </c>
      <c r="M100">
        <f t="shared" si="4"/>
        <v>0.24</v>
      </c>
      <c r="N100">
        <f t="shared" si="5"/>
        <v>0</v>
      </c>
      <c r="P100">
        <v>0.8</v>
      </c>
      <c r="Q100">
        <v>0.3</v>
      </c>
      <c r="R100" s="75">
        <v>0.96</v>
      </c>
    </row>
    <row r="101" spans="1:18">
      <c r="A101" t="s">
        <v>41</v>
      </c>
      <c r="B101" t="s">
        <v>18</v>
      </c>
      <c r="C101" t="s">
        <v>6</v>
      </c>
      <c r="D101" t="s">
        <v>42</v>
      </c>
      <c r="E101" t="s">
        <v>15</v>
      </c>
      <c r="F101" t="s">
        <v>23</v>
      </c>
      <c r="G101" t="str">
        <f t="shared" si="3"/>
        <v>TMG2017_L_mH3bg_BG_1bmin_1.14_bmax_1.16MFD_double_GRSet_2</v>
      </c>
      <c r="H101" t="s">
        <v>52</v>
      </c>
      <c r="I101">
        <v>12.561999999999999</v>
      </c>
      <c r="J101">
        <v>0.872</v>
      </c>
      <c r="K101">
        <v>0</v>
      </c>
      <c r="L101">
        <v>0.58299999999999996</v>
      </c>
      <c r="M101">
        <f t="shared" si="4"/>
        <v>0.24</v>
      </c>
      <c r="N101">
        <f t="shared" si="5"/>
        <v>0</v>
      </c>
      <c r="P101">
        <v>0.8</v>
      </c>
      <c r="Q101">
        <v>0.3</v>
      </c>
      <c r="R101" s="75">
        <v>0.6</v>
      </c>
    </row>
    <row r="102" spans="1:18">
      <c r="A102" t="s">
        <v>41</v>
      </c>
      <c r="B102" t="s">
        <v>18</v>
      </c>
      <c r="C102" t="s">
        <v>7</v>
      </c>
      <c r="D102" t="s">
        <v>42</v>
      </c>
      <c r="E102" t="s">
        <v>15</v>
      </c>
      <c r="F102" t="s">
        <v>23</v>
      </c>
      <c r="G102" t="str">
        <f t="shared" si="3"/>
        <v>TMG2017_L_mH3bg_BG_2bmin_1.14_bmax_1.16MFD_double_GRSet_2</v>
      </c>
      <c r="H102" t="s">
        <v>43</v>
      </c>
      <c r="I102">
        <v>12.811999999999999</v>
      </c>
      <c r="J102">
        <v>0.86699999999999999</v>
      </c>
      <c r="K102">
        <v>0</v>
      </c>
      <c r="L102">
        <v>0.746</v>
      </c>
      <c r="M102">
        <f t="shared" si="4"/>
        <v>0.24</v>
      </c>
      <c r="N102">
        <f t="shared" si="5"/>
        <v>0</v>
      </c>
      <c r="P102">
        <v>0.8</v>
      </c>
      <c r="Q102">
        <v>0.3</v>
      </c>
      <c r="R102" s="75">
        <v>0.6</v>
      </c>
    </row>
    <row r="103" spans="1:18">
      <c r="A103" t="s">
        <v>41</v>
      </c>
      <c r="B103" t="s">
        <v>18</v>
      </c>
      <c r="C103" t="s">
        <v>7</v>
      </c>
      <c r="D103" t="s">
        <v>42</v>
      </c>
      <c r="E103" t="s">
        <v>15</v>
      </c>
      <c r="F103" t="s">
        <v>23</v>
      </c>
      <c r="G103" t="str">
        <f t="shared" si="3"/>
        <v>TMG2017_L_mH3bg_BG_2bmin_1.14_bmax_1.16MFD_double_GRSet_2</v>
      </c>
      <c r="H103" t="s">
        <v>44</v>
      </c>
      <c r="I103">
        <v>11.914</v>
      </c>
      <c r="J103">
        <v>0.77300000000000002</v>
      </c>
      <c r="K103">
        <v>0</v>
      </c>
      <c r="L103">
        <v>0.64900000000000002</v>
      </c>
      <c r="M103">
        <f t="shared" si="4"/>
        <v>0.24</v>
      </c>
      <c r="N103">
        <f t="shared" si="5"/>
        <v>0</v>
      </c>
      <c r="P103">
        <v>0.8</v>
      </c>
      <c r="Q103">
        <v>0.3</v>
      </c>
      <c r="R103" s="75">
        <v>0.32</v>
      </c>
    </row>
    <row r="104" spans="1:18">
      <c r="A104" t="s">
        <v>41</v>
      </c>
      <c r="B104" t="s">
        <v>18</v>
      </c>
      <c r="C104" t="s">
        <v>7</v>
      </c>
      <c r="D104" t="s">
        <v>42</v>
      </c>
      <c r="E104" t="s">
        <v>15</v>
      </c>
      <c r="F104" t="s">
        <v>23</v>
      </c>
      <c r="G104" t="str">
        <f t="shared" si="3"/>
        <v>TMG2017_L_mH3bg_BG_2bmin_1.14_bmax_1.16MFD_double_GRSet_2</v>
      </c>
      <c r="H104" t="s">
        <v>45</v>
      </c>
      <c r="I104">
        <v>11.93</v>
      </c>
      <c r="J104">
        <v>0.83</v>
      </c>
      <c r="K104">
        <v>0</v>
      </c>
      <c r="L104">
        <v>0.57299999999999995</v>
      </c>
      <c r="M104">
        <f t="shared" si="4"/>
        <v>0.24</v>
      </c>
      <c r="N104">
        <f t="shared" si="5"/>
        <v>0</v>
      </c>
      <c r="P104">
        <v>0.8</v>
      </c>
      <c r="Q104">
        <v>0.3</v>
      </c>
      <c r="R104" s="75">
        <v>0.88</v>
      </c>
    </row>
    <row r="105" spans="1:18">
      <c r="A105" t="s">
        <v>41</v>
      </c>
      <c r="B105" t="s">
        <v>18</v>
      </c>
      <c r="C105" t="s">
        <v>7</v>
      </c>
      <c r="D105" t="s">
        <v>42</v>
      </c>
      <c r="E105" t="s">
        <v>15</v>
      </c>
      <c r="F105" t="s">
        <v>23</v>
      </c>
      <c r="G105" t="str">
        <f t="shared" si="3"/>
        <v>TMG2017_L_mH3bg_BG_2bmin_1.14_bmax_1.16MFD_double_GRSet_2</v>
      </c>
      <c r="H105" t="s">
        <v>46</v>
      </c>
      <c r="I105">
        <v>13.156000000000001</v>
      </c>
      <c r="J105">
        <v>0.60499999999999998</v>
      </c>
      <c r="K105">
        <v>0</v>
      </c>
      <c r="L105">
        <v>0.24199999999999999</v>
      </c>
      <c r="M105">
        <f t="shared" si="4"/>
        <v>0.24</v>
      </c>
      <c r="N105">
        <f t="shared" si="5"/>
        <v>0</v>
      </c>
      <c r="P105">
        <v>0.8</v>
      </c>
      <c r="Q105">
        <v>0.3</v>
      </c>
      <c r="R105" s="75">
        <v>0.6</v>
      </c>
    </row>
    <row r="106" spans="1:18">
      <c r="A106" t="s">
        <v>41</v>
      </c>
      <c r="B106" t="s">
        <v>18</v>
      </c>
      <c r="C106" t="s">
        <v>7</v>
      </c>
      <c r="D106" t="s">
        <v>42</v>
      </c>
      <c r="E106" t="s">
        <v>15</v>
      </c>
      <c r="F106" t="s">
        <v>23</v>
      </c>
      <c r="G106" t="str">
        <f t="shared" si="3"/>
        <v>TMG2017_L_mH3bg_BG_2bmin_1.14_bmax_1.16MFD_double_GRSet_2</v>
      </c>
      <c r="H106" t="s">
        <v>47</v>
      </c>
      <c r="I106">
        <v>11.978</v>
      </c>
      <c r="J106">
        <v>0.77300000000000002</v>
      </c>
      <c r="K106">
        <v>0</v>
      </c>
      <c r="L106">
        <v>0.35699999999999998</v>
      </c>
      <c r="M106">
        <f t="shared" si="4"/>
        <v>0.24</v>
      </c>
      <c r="N106">
        <f t="shared" si="5"/>
        <v>0</v>
      </c>
      <c r="P106">
        <v>0.8</v>
      </c>
      <c r="Q106">
        <v>0.3</v>
      </c>
      <c r="R106" s="75">
        <v>0.6</v>
      </c>
    </row>
    <row r="107" spans="1:18">
      <c r="A107" t="s">
        <v>41</v>
      </c>
      <c r="B107" t="s">
        <v>18</v>
      </c>
      <c r="C107" t="s">
        <v>7</v>
      </c>
      <c r="D107" t="s">
        <v>42</v>
      </c>
      <c r="E107" t="s">
        <v>15</v>
      </c>
      <c r="F107" t="s">
        <v>23</v>
      </c>
      <c r="G107" t="str">
        <f t="shared" si="3"/>
        <v>TMG2017_L_mH3bg_BG_2bmin_1.14_bmax_1.16MFD_double_GRSet_2</v>
      </c>
      <c r="H107" t="s">
        <v>48</v>
      </c>
      <c r="I107">
        <v>11.962</v>
      </c>
      <c r="J107">
        <v>0.79</v>
      </c>
      <c r="K107">
        <v>0</v>
      </c>
      <c r="L107">
        <v>0.55900000000000005</v>
      </c>
      <c r="M107">
        <f t="shared" si="4"/>
        <v>0.24</v>
      </c>
      <c r="N107">
        <f t="shared" si="5"/>
        <v>0</v>
      </c>
      <c r="P107">
        <v>0.8</v>
      </c>
      <c r="Q107">
        <v>0.3</v>
      </c>
      <c r="R107" s="75">
        <v>0.6</v>
      </c>
    </row>
    <row r="108" spans="1:18">
      <c r="A108" t="s">
        <v>41</v>
      </c>
      <c r="B108" t="s">
        <v>18</v>
      </c>
      <c r="C108" t="s">
        <v>7</v>
      </c>
      <c r="D108" t="s">
        <v>42</v>
      </c>
      <c r="E108" t="s">
        <v>15</v>
      </c>
      <c r="F108" t="s">
        <v>23</v>
      </c>
      <c r="G108" t="str">
        <f t="shared" si="3"/>
        <v>TMG2017_L_mH3bg_BG_2bmin_1.14_bmax_1.16MFD_double_GRSet_2</v>
      </c>
      <c r="H108" t="s">
        <v>49</v>
      </c>
      <c r="I108">
        <v>12.512</v>
      </c>
      <c r="J108">
        <v>0.78300000000000003</v>
      </c>
      <c r="K108">
        <v>0</v>
      </c>
      <c r="L108">
        <v>0.621</v>
      </c>
      <c r="M108">
        <f t="shared" si="4"/>
        <v>0.24</v>
      </c>
      <c r="N108">
        <f t="shared" si="5"/>
        <v>0</v>
      </c>
      <c r="P108">
        <v>0.8</v>
      </c>
      <c r="Q108">
        <v>0.3</v>
      </c>
      <c r="R108" s="75">
        <v>0.88</v>
      </c>
    </row>
    <row r="109" spans="1:18">
      <c r="A109" t="s">
        <v>41</v>
      </c>
      <c r="B109" t="s">
        <v>18</v>
      </c>
      <c r="C109" t="s">
        <v>7</v>
      </c>
      <c r="D109" t="s">
        <v>42</v>
      </c>
      <c r="E109" t="s">
        <v>15</v>
      </c>
      <c r="F109" t="s">
        <v>23</v>
      </c>
      <c r="G109" t="str">
        <f t="shared" si="3"/>
        <v>TMG2017_L_mH3bg_BG_2bmin_1.14_bmax_1.16MFD_double_GRSet_2</v>
      </c>
      <c r="H109" t="s">
        <v>50</v>
      </c>
      <c r="I109">
        <v>13.692</v>
      </c>
      <c r="J109">
        <v>0.85</v>
      </c>
      <c r="K109">
        <v>0</v>
      </c>
      <c r="L109">
        <v>0.58499999999999996</v>
      </c>
      <c r="M109">
        <f t="shared" si="4"/>
        <v>0.24</v>
      </c>
      <c r="N109">
        <f t="shared" si="5"/>
        <v>0</v>
      </c>
      <c r="P109">
        <v>0.8</v>
      </c>
      <c r="Q109">
        <v>0.3</v>
      </c>
      <c r="R109" s="75">
        <v>0.6</v>
      </c>
    </row>
    <row r="110" spans="1:18">
      <c r="A110" t="s">
        <v>41</v>
      </c>
      <c r="B110" t="s">
        <v>18</v>
      </c>
      <c r="C110" t="s">
        <v>7</v>
      </c>
      <c r="D110" t="s">
        <v>42</v>
      </c>
      <c r="E110" t="s">
        <v>15</v>
      </c>
      <c r="F110" t="s">
        <v>23</v>
      </c>
      <c r="G110" t="str">
        <f t="shared" si="3"/>
        <v>TMG2017_L_mH3bg_BG_2bmin_1.14_bmax_1.16MFD_double_GRSet_2</v>
      </c>
      <c r="H110" t="s">
        <v>51</v>
      </c>
      <c r="I110">
        <v>11.964</v>
      </c>
      <c r="J110">
        <v>0.84099999999999997</v>
      </c>
      <c r="K110">
        <v>0</v>
      </c>
      <c r="L110">
        <v>0.248</v>
      </c>
      <c r="M110">
        <f t="shared" si="4"/>
        <v>0.24</v>
      </c>
      <c r="N110">
        <f t="shared" si="5"/>
        <v>0</v>
      </c>
      <c r="P110">
        <v>0.8</v>
      </c>
      <c r="Q110">
        <v>0.3</v>
      </c>
      <c r="R110" s="75">
        <v>0.6</v>
      </c>
    </row>
    <row r="111" spans="1:18">
      <c r="A111" t="s">
        <v>41</v>
      </c>
      <c r="B111" t="s">
        <v>18</v>
      </c>
      <c r="C111" t="s">
        <v>7</v>
      </c>
      <c r="D111" t="s">
        <v>42</v>
      </c>
      <c r="E111" t="s">
        <v>15</v>
      </c>
      <c r="F111" t="s">
        <v>23</v>
      </c>
      <c r="G111" t="str">
        <f t="shared" si="3"/>
        <v>TMG2017_L_mH3bg_BG_2bmin_1.14_bmax_1.16MFD_double_GRSet_2</v>
      </c>
      <c r="H111" t="s">
        <v>52</v>
      </c>
      <c r="I111">
        <v>11.933999999999999</v>
      </c>
      <c r="J111">
        <v>0.81299999999999994</v>
      </c>
      <c r="K111">
        <v>0</v>
      </c>
      <c r="L111">
        <v>0.59399999999999997</v>
      </c>
      <c r="M111">
        <f t="shared" si="4"/>
        <v>0.24</v>
      </c>
      <c r="N111">
        <f t="shared" si="5"/>
        <v>0</v>
      </c>
      <c r="P111">
        <v>0.8</v>
      </c>
      <c r="Q111">
        <v>0.3</v>
      </c>
      <c r="R111" s="75">
        <v>0.6</v>
      </c>
    </row>
    <row r="112" spans="1:18">
      <c r="A112" t="s">
        <v>41</v>
      </c>
      <c r="B112" t="s">
        <v>18</v>
      </c>
      <c r="C112" t="s">
        <v>8</v>
      </c>
      <c r="D112" t="s">
        <v>42</v>
      </c>
      <c r="E112" t="s">
        <v>15</v>
      </c>
      <c r="F112" t="s">
        <v>23</v>
      </c>
      <c r="G112" t="str">
        <f t="shared" si="3"/>
        <v>TMG2017_L_mH3bg_BG_3bmin_1.14_bmax_1.16MFD_double_GRSet_2</v>
      </c>
      <c r="H112" t="s">
        <v>43</v>
      </c>
      <c r="I112">
        <v>12.811999999999999</v>
      </c>
      <c r="J112">
        <v>0.89300000000000002</v>
      </c>
      <c r="K112">
        <v>0</v>
      </c>
      <c r="L112">
        <v>0.75800000000000001</v>
      </c>
      <c r="M112">
        <f t="shared" si="4"/>
        <v>0.24</v>
      </c>
      <c r="N112">
        <f t="shared" si="5"/>
        <v>0</v>
      </c>
      <c r="P112">
        <v>0.8</v>
      </c>
      <c r="Q112">
        <v>0.3</v>
      </c>
      <c r="R112" s="75">
        <v>0.6</v>
      </c>
    </row>
    <row r="113" spans="1:18">
      <c r="A113" t="s">
        <v>41</v>
      </c>
      <c r="B113" t="s">
        <v>18</v>
      </c>
      <c r="C113" t="s">
        <v>8</v>
      </c>
      <c r="D113" t="s">
        <v>42</v>
      </c>
      <c r="E113" t="s">
        <v>15</v>
      </c>
      <c r="F113" t="s">
        <v>23</v>
      </c>
      <c r="G113" t="str">
        <f t="shared" si="3"/>
        <v>TMG2017_L_mH3bg_BG_3bmin_1.14_bmax_1.16MFD_double_GRSet_2</v>
      </c>
      <c r="H113" t="s">
        <v>44</v>
      </c>
      <c r="I113">
        <v>12.561999999999999</v>
      </c>
      <c r="J113">
        <v>0.89</v>
      </c>
      <c r="K113">
        <v>0</v>
      </c>
      <c r="L113">
        <v>0.56499999999999995</v>
      </c>
      <c r="M113">
        <f t="shared" si="4"/>
        <v>0.24</v>
      </c>
      <c r="N113">
        <f t="shared" si="5"/>
        <v>0</v>
      </c>
      <c r="P113">
        <v>0.8</v>
      </c>
      <c r="Q113">
        <v>0.3</v>
      </c>
      <c r="R113" s="75">
        <v>0.32</v>
      </c>
    </row>
    <row r="114" spans="1:18">
      <c r="A114" t="s">
        <v>41</v>
      </c>
      <c r="B114" t="s">
        <v>18</v>
      </c>
      <c r="C114" t="s">
        <v>8</v>
      </c>
      <c r="D114" t="s">
        <v>42</v>
      </c>
      <c r="E114" t="s">
        <v>15</v>
      </c>
      <c r="F114" t="s">
        <v>23</v>
      </c>
      <c r="G114" t="str">
        <f t="shared" si="3"/>
        <v>TMG2017_L_mH3bg_BG_3bmin_1.14_bmax_1.16MFD_double_GRSet_2</v>
      </c>
      <c r="H114" t="s">
        <v>45</v>
      </c>
      <c r="I114">
        <v>13.124000000000001</v>
      </c>
      <c r="J114">
        <v>0.89</v>
      </c>
      <c r="K114">
        <v>0</v>
      </c>
      <c r="L114">
        <v>0.51300000000000001</v>
      </c>
      <c r="M114">
        <f t="shared" si="4"/>
        <v>0.24</v>
      </c>
      <c r="N114">
        <f t="shared" si="5"/>
        <v>0</v>
      </c>
      <c r="P114">
        <v>0.8</v>
      </c>
      <c r="Q114">
        <v>0.3</v>
      </c>
      <c r="R114" s="75">
        <v>0.6</v>
      </c>
    </row>
    <row r="115" spans="1:18">
      <c r="A115" t="s">
        <v>41</v>
      </c>
      <c r="B115" t="s">
        <v>18</v>
      </c>
      <c r="C115" t="s">
        <v>8</v>
      </c>
      <c r="D115" t="s">
        <v>42</v>
      </c>
      <c r="E115" t="s">
        <v>15</v>
      </c>
      <c r="F115" t="s">
        <v>23</v>
      </c>
      <c r="G115" t="str">
        <f t="shared" si="3"/>
        <v>TMG2017_L_mH3bg_BG_3bmin_1.14_bmax_1.16MFD_double_GRSet_2</v>
      </c>
      <c r="H115" t="s">
        <v>46</v>
      </c>
      <c r="I115">
        <v>13.672000000000001</v>
      </c>
      <c r="J115">
        <v>0.77500000000000002</v>
      </c>
      <c r="K115">
        <v>0</v>
      </c>
      <c r="L115">
        <v>0.25800000000000001</v>
      </c>
      <c r="M115">
        <f t="shared" si="4"/>
        <v>0.24</v>
      </c>
      <c r="N115">
        <f t="shared" si="5"/>
        <v>0</v>
      </c>
      <c r="P115">
        <v>0.8</v>
      </c>
      <c r="Q115">
        <v>0.3</v>
      </c>
      <c r="R115" s="75">
        <v>0.94</v>
      </c>
    </row>
    <row r="116" spans="1:18">
      <c r="A116" t="s">
        <v>41</v>
      </c>
      <c r="B116" t="s">
        <v>18</v>
      </c>
      <c r="C116" t="s">
        <v>8</v>
      </c>
      <c r="D116" t="s">
        <v>42</v>
      </c>
      <c r="E116" t="s">
        <v>15</v>
      </c>
      <c r="F116" t="s">
        <v>23</v>
      </c>
      <c r="G116" t="str">
        <f t="shared" si="3"/>
        <v>TMG2017_L_mH3bg_BG_3bmin_1.14_bmax_1.16MFD_double_GRSet_2</v>
      </c>
      <c r="H116" t="s">
        <v>47</v>
      </c>
      <c r="I116">
        <v>13.122</v>
      </c>
      <c r="J116">
        <v>0.85299999999999998</v>
      </c>
      <c r="K116">
        <v>0</v>
      </c>
      <c r="L116">
        <v>0.25</v>
      </c>
      <c r="M116">
        <f t="shared" si="4"/>
        <v>0.24</v>
      </c>
      <c r="N116">
        <f t="shared" si="5"/>
        <v>0</v>
      </c>
      <c r="P116">
        <v>0.8</v>
      </c>
      <c r="Q116">
        <v>0.3</v>
      </c>
      <c r="R116" s="75">
        <v>0.96</v>
      </c>
    </row>
    <row r="117" spans="1:18">
      <c r="A117" t="s">
        <v>41</v>
      </c>
      <c r="B117" t="s">
        <v>18</v>
      </c>
      <c r="C117" t="s">
        <v>8</v>
      </c>
      <c r="D117" t="s">
        <v>42</v>
      </c>
      <c r="E117" t="s">
        <v>15</v>
      </c>
      <c r="F117" t="s">
        <v>23</v>
      </c>
      <c r="G117" t="str">
        <f t="shared" si="3"/>
        <v>TMG2017_L_mH3bg_BG_3bmin_1.14_bmax_1.16MFD_double_GRSet_2</v>
      </c>
      <c r="H117" t="s">
        <v>48</v>
      </c>
      <c r="I117">
        <v>11.878</v>
      </c>
      <c r="J117">
        <v>0.30399999999999999</v>
      </c>
      <c r="K117">
        <v>0</v>
      </c>
      <c r="L117">
        <v>0.24099999999999999</v>
      </c>
      <c r="M117">
        <f t="shared" si="4"/>
        <v>0.24</v>
      </c>
      <c r="N117">
        <f t="shared" si="5"/>
        <v>0</v>
      </c>
      <c r="P117">
        <v>0.8</v>
      </c>
      <c r="Q117">
        <v>0.3</v>
      </c>
      <c r="R117" s="75">
        <v>0.94</v>
      </c>
    </row>
    <row r="118" spans="1:18">
      <c r="A118" t="s">
        <v>41</v>
      </c>
      <c r="B118" t="s">
        <v>18</v>
      </c>
      <c r="C118" t="s">
        <v>8</v>
      </c>
      <c r="D118" t="s">
        <v>42</v>
      </c>
      <c r="E118" t="s">
        <v>15</v>
      </c>
      <c r="F118" t="s">
        <v>23</v>
      </c>
      <c r="G118" t="str">
        <f t="shared" si="3"/>
        <v>TMG2017_L_mH3bg_BG_3bmin_1.14_bmax_1.16MFD_double_GRSet_2</v>
      </c>
      <c r="H118" t="s">
        <v>49</v>
      </c>
      <c r="I118">
        <v>11.928000000000001</v>
      </c>
      <c r="J118">
        <v>0.30599999999999999</v>
      </c>
      <c r="K118">
        <v>0</v>
      </c>
      <c r="L118">
        <v>0.23899999999999999</v>
      </c>
      <c r="M118">
        <f t="shared" si="4"/>
        <v>0.24</v>
      </c>
      <c r="N118">
        <f t="shared" si="5"/>
        <v>0</v>
      </c>
      <c r="P118">
        <v>0.8</v>
      </c>
      <c r="Q118">
        <v>0.3</v>
      </c>
      <c r="R118" s="75">
        <v>0.94</v>
      </c>
    </row>
    <row r="119" spans="1:18">
      <c r="A119" t="s">
        <v>41</v>
      </c>
      <c r="B119" t="s">
        <v>18</v>
      </c>
      <c r="C119" t="s">
        <v>8</v>
      </c>
      <c r="D119" t="s">
        <v>42</v>
      </c>
      <c r="E119" t="s">
        <v>15</v>
      </c>
      <c r="F119" t="s">
        <v>23</v>
      </c>
      <c r="G119" t="str">
        <f t="shared" si="3"/>
        <v>TMG2017_L_mH3bg_BG_3bmin_1.14_bmax_1.16MFD_double_GRSet_2</v>
      </c>
      <c r="H119" t="s">
        <v>50</v>
      </c>
      <c r="I119">
        <v>11.956</v>
      </c>
      <c r="J119">
        <v>0.81100000000000005</v>
      </c>
      <c r="K119">
        <v>0</v>
      </c>
      <c r="L119">
        <v>0.25</v>
      </c>
      <c r="M119">
        <f t="shared" si="4"/>
        <v>0.24</v>
      </c>
      <c r="N119">
        <f t="shared" si="5"/>
        <v>0</v>
      </c>
      <c r="P119">
        <v>0.8</v>
      </c>
      <c r="Q119">
        <v>0.3</v>
      </c>
      <c r="R119" s="75">
        <v>0.96</v>
      </c>
    </row>
    <row r="120" spans="1:18">
      <c r="A120" t="s">
        <v>41</v>
      </c>
      <c r="B120" t="s">
        <v>18</v>
      </c>
      <c r="C120" t="s">
        <v>8</v>
      </c>
      <c r="D120" t="s">
        <v>42</v>
      </c>
      <c r="E120" t="s">
        <v>15</v>
      </c>
      <c r="F120" t="s">
        <v>23</v>
      </c>
      <c r="G120" t="str">
        <f t="shared" si="3"/>
        <v>TMG2017_L_mH3bg_BG_3bmin_1.14_bmax_1.16MFD_double_GRSet_2</v>
      </c>
      <c r="H120" t="s">
        <v>51</v>
      </c>
      <c r="I120">
        <v>13.102</v>
      </c>
      <c r="J120">
        <v>0.82</v>
      </c>
      <c r="K120">
        <v>0</v>
      </c>
      <c r="L120">
        <v>0.58699999999999997</v>
      </c>
      <c r="M120">
        <f t="shared" si="4"/>
        <v>0.24</v>
      </c>
      <c r="N120">
        <f t="shared" si="5"/>
        <v>0</v>
      </c>
      <c r="P120">
        <v>0.8</v>
      </c>
      <c r="Q120">
        <v>0.3</v>
      </c>
      <c r="R120" s="75">
        <v>0.6</v>
      </c>
    </row>
    <row r="121" spans="1:18">
      <c r="A121" t="s">
        <v>41</v>
      </c>
      <c r="B121" t="s">
        <v>18</v>
      </c>
      <c r="C121" t="s">
        <v>8</v>
      </c>
      <c r="D121" t="s">
        <v>42</v>
      </c>
      <c r="E121" t="s">
        <v>15</v>
      </c>
      <c r="F121" t="s">
        <v>23</v>
      </c>
      <c r="G121" t="str">
        <f t="shared" si="3"/>
        <v>TMG2017_L_mH3bg_BG_3bmin_1.14_bmax_1.16MFD_double_GRSet_2</v>
      </c>
      <c r="H121" t="s">
        <v>52</v>
      </c>
      <c r="I121">
        <v>11.821999999999999</v>
      </c>
      <c r="J121">
        <v>0.89800000000000002</v>
      </c>
      <c r="K121">
        <v>0</v>
      </c>
      <c r="L121">
        <v>0.63900000000000001</v>
      </c>
      <c r="M121">
        <f t="shared" si="4"/>
        <v>0.24</v>
      </c>
      <c r="N121">
        <f t="shared" si="5"/>
        <v>0</v>
      </c>
      <c r="P121">
        <v>0.8</v>
      </c>
      <c r="Q121">
        <v>0.3</v>
      </c>
      <c r="R121" s="75">
        <v>0.88</v>
      </c>
    </row>
    <row r="122" spans="1:18">
      <c r="A122" t="s">
        <v>41</v>
      </c>
      <c r="B122" t="s">
        <v>19</v>
      </c>
      <c r="C122" t="s">
        <v>6</v>
      </c>
      <c r="D122" t="s">
        <v>42</v>
      </c>
      <c r="E122" t="s">
        <v>16</v>
      </c>
      <c r="F122" t="s">
        <v>22</v>
      </c>
      <c r="G122" t="str">
        <f t="shared" si="3"/>
        <v>TMG2017_L_mH4bg_BG_1bmin_1.14_bmax_1.16MFD_GRSet_1</v>
      </c>
      <c r="H122" t="s">
        <v>43</v>
      </c>
      <c r="I122">
        <v>14.4</v>
      </c>
      <c r="J122">
        <v>0.19900000000000001</v>
      </c>
      <c r="K122">
        <v>1</v>
      </c>
      <c r="L122">
        <v>0.91800000000000004</v>
      </c>
      <c r="M122">
        <f t="shared" si="4"/>
        <v>0.13999999999999999</v>
      </c>
      <c r="N122">
        <f t="shared" si="5"/>
        <v>2.5575479999999998E-2</v>
      </c>
      <c r="P122">
        <v>0.2</v>
      </c>
      <c r="Q122">
        <v>0.7</v>
      </c>
      <c r="R122" s="75">
        <v>0.66</v>
      </c>
    </row>
    <row r="123" spans="1:18">
      <c r="A123" t="s">
        <v>41</v>
      </c>
      <c r="B123" t="s">
        <v>19</v>
      </c>
      <c r="C123" t="s">
        <v>6</v>
      </c>
      <c r="D123" t="s">
        <v>42</v>
      </c>
      <c r="E123" t="s">
        <v>16</v>
      </c>
      <c r="F123" t="s">
        <v>22</v>
      </c>
      <c r="G123" t="str">
        <f t="shared" si="3"/>
        <v>TMG2017_L_mH4bg_BG_1bmin_1.14_bmax_1.16MFD_GRSet_1</v>
      </c>
      <c r="H123" t="s">
        <v>44</v>
      </c>
      <c r="I123">
        <v>14.036</v>
      </c>
      <c r="J123">
        <v>0.222</v>
      </c>
      <c r="K123">
        <v>1</v>
      </c>
      <c r="L123">
        <v>0.89200000000000002</v>
      </c>
      <c r="M123">
        <f t="shared" si="4"/>
        <v>0.13999999999999999</v>
      </c>
      <c r="N123">
        <f t="shared" si="5"/>
        <v>2.7723359999999999E-2</v>
      </c>
      <c r="P123">
        <v>0.2</v>
      </c>
      <c r="Q123">
        <v>0.7</v>
      </c>
      <c r="R123" s="75">
        <v>0.88</v>
      </c>
    </row>
    <row r="124" spans="1:18">
      <c r="A124" t="s">
        <v>41</v>
      </c>
      <c r="B124" t="s">
        <v>19</v>
      </c>
      <c r="C124" t="s">
        <v>6</v>
      </c>
      <c r="D124" t="s">
        <v>42</v>
      </c>
      <c r="E124" t="s">
        <v>16</v>
      </c>
      <c r="F124" t="s">
        <v>22</v>
      </c>
      <c r="G124" t="str">
        <f t="shared" si="3"/>
        <v>TMG2017_L_mH4bg_BG_1bmin_1.14_bmax_1.16MFD_GRSet_1</v>
      </c>
      <c r="H124" t="s">
        <v>45</v>
      </c>
      <c r="I124">
        <v>14.71</v>
      </c>
      <c r="J124">
        <v>0.11899999999999999</v>
      </c>
      <c r="K124">
        <v>1</v>
      </c>
      <c r="L124">
        <v>0.89300000000000002</v>
      </c>
      <c r="M124">
        <f t="shared" si="4"/>
        <v>0.13999999999999999</v>
      </c>
      <c r="N124">
        <f t="shared" si="5"/>
        <v>1.4877379999999999E-2</v>
      </c>
      <c r="P124">
        <v>0.2</v>
      </c>
      <c r="Q124">
        <v>0.7</v>
      </c>
      <c r="R124" s="75">
        <v>0.28000000000000003</v>
      </c>
    </row>
    <row r="125" spans="1:18">
      <c r="A125" t="s">
        <v>41</v>
      </c>
      <c r="B125" t="s">
        <v>19</v>
      </c>
      <c r="C125" t="s">
        <v>6</v>
      </c>
      <c r="D125" t="s">
        <v>42</v>
      </c>
      <c r="E125" t="s">
        <v>16</v>
      </c>
      <c r="F125" t="s">
        <v>22</v>
      </c>
      <c r="G125" t="str">
        <f t="shared" si="3"/>
        <v>TMG2017_L_mH4bg_BG_1bmin_1.14_bmax_1.16MFD_GRSet_1</v>
      </c>
      <c r="H125" t="s">
        <v>46</v>
      </c>
      <c r="I125">
        <v>13.438000000000001</v>
      </c>
      <c r="J125">
        <v>0.112</v>
      </c>
      <c r="K125">
        <v>1</v>
      </c>
      <c r="L125">
        <v>0.89200000000000002</v>
      </c>
      <c r="M125">
        <f t="shared" si="4"/>
        <v>0.13999999999999999</v>
      </c>
      <c r="N125">
        <f t="shared" si="5"/>
        <v>1.398656E-2</v>
      </c>
      <c r="P125">
        <v>0.2</v>
      </c>
      <c r="Q125">
        <v>0.7</v>
      </c>
      <c r="R125" s="75">
        <v>0.28000000000000003</v>
      </c>
    </row>
    <row r="126" spans="1:18">
      <c r="A126" t="s">
        <v>41</v>
      </c>
      <c r="B126" t="s">
        <v>19</v>
      </c>
      <c r="C126" t="s">
        <v>6</v>
      </c>
      <c r="D126" t="s">
        <v>42</v>
      </c>
      <c r="E126" t="s">
        <v>16</v>
      </c>
      <c r="F126" t="s">
        <v>22</v>
      </c>
      <c r="G126" t="str">
        <f t="shared" si="3"/>
        <v>TMG2017_L_mH4bg_BG_1bmin_1.14_bmax_1.16MFD_GRSet_1</v>
      </c>
      <c r="H126" t="s">
        <v>47</v>
      </c>
      <c r="I126">
        <v>13.49</v>
      </c>
      <c r="J126">
        <v>0.223</v>
      </c>
      <c r="K126">
        <v>1</v>
      </c>
      <c r="L126">
        <v>0.93400000000000005</v>
      </c>
      <c r="M126">
        <f t="shared" si="4"/>
        <v>0.13999999999999999</v>
      </c>
      <c r="N126">
        <f t="shared" si="5"/>
        <v>2.9159480000000002E-2</v>
      </c>
      <c r="P126">
        <v>0.2</v>
      </c>
      <c r="Q126">
        <v>0.7</v>
      </c>
      <c r="R126" s="75">
        <v>0.66</v>
      </c>
    </row>
    <row r="127" spans="1:18">
      <c r="A127" t="s">
        <v>41</v>
      </c>
      <c r="B127" t="s">
        <v>19</v>
      </c>
      <c r="C127" t="s">
        <v>6</v>
      </c>
      <c r="D127" t="s">
        <v>42</v>
      </c>
      <c r="E127" t="s">
        <v>16</v>
      </c>
      <c r="F127" t="s">
        <v>22</v>
      </c>
      <c r="G127" t="str">
        <f t="shared" si="3"/>
        <v>TMG2017_L_mH4bg_BG_1bmin_1.14_bmax_1.16MFD_GRSet_1</v>
      </c>
      <c r="H127" t="s">
        <v>48</v>
      </c>
      <c r="I127">
        <v>14.724</v>
      </c>
      <c r="J127">
        <v>0.11600000000000001</v>
      </c>
      <c r="K127">
        <v>1</v>
      </c>
      <c r="L127">
        <v>0.91100000000000003</v>
      </c>
      <c r="M127">
        <f t="shared" si="4"/>
        <v>0.13999999999999999</v>
      </c>
      <c r="N127">
        <f t="shared" si="5"/>
        <v>1.479464E-2</v>
      </c>
      <c r="P127">
        <v>0.2</v>
      </c>
      <c r="Q127">
        <v>0.7</v>
      </c>
      <c r="R127" s="75">
        <v>0.66</v>
      </c>
    </row>
    <row r="128" spans="1:18">
      <c r="A128" t="s">
        <v>41</v>
      </c>
      <c r="B128" t="s">
        <v>19</v>
      </c>
      <c r="C128" t="s">
        <v>6</v>
      </c>
      <c r="D128" t="s">
        <v>42</v>
      </c>
      <c r="E128" t="s">
        <v>16</v>
      </c>
      <c r="F128" t="s">
        <v>22</v>
      </c>
      <c r="G128" t="str">
        <f t="shared" si="3"/>
        <v>TMG2017_L_mH4bg_BG_1bmin_1.14_bmax_1.16MFD_GRSet_1</v>
      </c>
      <c r="H128" t="s">
        <v>49</v>
      </c>
      <c r="I128">
        <v>13.403</v>
      </c>
      <c r="J128">
        <v>0.216</v>
      </c>
      <c r="K128">
        <v>0</v>
      </c>
      <c r="L128">
        <v>0.86699999999999999</v>
      </c>
      <c r="M128">
        <f t="shared" si="4"/>
        <v>0.13999999999999999</v>
      </c>
      <c r="N128">
        <f t="shared" si="5"/>
        <v>0</v>
      </c>
      <c r="P128">
        <v>0.2</v>
      </c>
      <c r="Q128">
        <v>0.7</v>
      </c>
      <c r="R128" s="75">
        <v>0.28000000000000003</v>
      </c>
    </row>
    <row r="129" spans="1:18">
      <c r="A129" t="s">
        <v>41</v>
      </c>
      <c r="B129" t="s">
        <v>19</v>
      </c>
      <c r="C129" t="s">
        <v>6</v>
      </c>
      <c r="D129" t="s">
        <v>42</v>
      </c>
      <c r="E129" t="s">
        <v>16</v>
      </c>
      <c r="F129" t="s">
        <v>22</v>
      </c>
      <c r="G129" t="str">
        <f t="shared" si="3"/>
        <v>TMG2017_L_mH4bg_BG_1bmin_1.14_bmax_1.16MFD_GRSet_1</v>
      </c>
      <c r="H129" t="s">
        <v>50</v>
      </c>
      <c r="I129">
        <v>13.521000000000001</v>
      </c>
      <c r="J129">
        <v>0.29799999999999999</v>
      </c>
      <c r="K129">
        <v>1</v>
      </c>
      <c r="L129">
        <v>0.85299999999999998</v>
      </c>
      <c r="M129">
        <f t="shared" si="4"/>
        <v>0.13999999999999999</v>
      </c>
      <c r="N129">
        <f t="shared" si="5"/>
        <v>3.5587159999999993E-2</v>
      </c>
      <c r="P129">
        <v>0.2</v>
      </c>
      <c r="Q129">
        <v>0.7</v>
      </c>
      <c r="R129" s="75">
        <v>0.88</v>
      </c>
    </row>
    <row r="130" spans="1:18">
      <c r="A130" t="s">
        <v>41</v>
      </c>
      <c r="B130" t="s">
        <v>19</v>
      </c>
      <c r="C130" t="s">
        <v>6</v>
      </c>
      <c r="D130" t="s">
        <v>42</v>
      </c>
      <c r="E130" t="s">
        <v>16</v>
      </c>
      <c r="F130" t="s">
        <v>22</v>
      </c>
      <c r="G130" t="str">
        <f t="shared" ref="G130:G193" si="6">CONCATENATE(A130,B130,C130,D130,E130,F130)</f>
        <v>TMG2017_L_mH4bg_BG_1bmin_1.14_bmax_1.16MFD_GRSet_1</v>
      </c>
      <c r="H130" t="s">
        <v>51</v>
      </c>
      <c r="I130">
        <v>14.08</v>
      </c>
      <c r="J130">
        <v>0.19400000000000001</v>
      </c>
      <c r="K130">
        <v>1</v>
      </c>
      <c r="L130">
        <v>0.92300000000000004</v>
      </c>
      <c r="M130">
        <f t="shared" ref="M130:M193" si="7">P130*Q130</f>
        <v>0.13999999999999999</v>
      </c>
      <c r="N130">
        <f t="shared" ref="N130:N193" si="8">J130*K130*L130*M130</f>
        <v>2.5068679999999999E-2</v>
      </c>
      <c r="P130">
        <v>0.2</v>
      </c>
      <c r="Q130">
        <v>0.7</v>
      </c>
      <c r="R130" s="75">
        <v>0.66</v>
      </c>
    </row>
    <row r="131" spans="1:18">
      <c r="A131" t="s">
        <v>41</v>
      </c>
      <c r="B131" t="s">
        <v>19</v>
      </c>
      <c r="C131" t="s">
        <v>6</v>
      </c>
      <c r="D131" t="s">
        <v>42</v>
      </c>
      <c r="E131" t="s">
        <v>16</v>
      </c>
      <c r="F131" t="s">
        <v>22</v>
      </c>
      <c r="G131" t="str">
        <f t="shared" si="6"/>
        <v>TMG2017_L_mH4bg_BG_1bmin_1.14_bmax_1.16MFD_GRSet_1</v>
      </c>
      <c r="H131" t="s">
        <v>52</v>
      </c>
      <c r="I131">
        <v>13.443</v>
      </c>
      <c r="J131">
        <v>0.16300000000000001</v>
      </c>
      <c r="K131">
        <v>1</v>
      </c>
      <c r="L131">
        <v>0.89400000000000002</v>
      </c>
      <c r="M131">
        <f t="shared" si="7"/>
        <v>0.13999999999999999</v>
      </c>
      <c r="N131">
        <f t="shared" si="8"/>
        <v>2.0401080000000002E-2</v>
      </c>
      <c r="P131">
        <v>0.2</v>
      </c>
      <c r="Q131">
        <v>0.7</v>
      </c>
      <c r="R131" s="75">
        <v>0.66</v>
      </c>
    </row>
    <row r="132" spans="1:18">
      <c r="A132" t="s">
        <v>41</v>
      </c>
      <c r="B132" t="s">
        <v>19</v>
      </c>
      <c r="C132" t="s">
        <v>7</v>
      </c>
      <c r="D132" t="s">
        <v>42</v>
      </c>
      <c r="E132" t="s">
        <v>16</v>
      </c>
      <c r="F132" t="s">
        <v>22</v>
      </c>
      <c r="G132" t="str">
        <f t="shared" si="6"/>
        <v>TMG2017_L_mH4bg_BG_2bmin_1.14_bmax_1.16MFD_GRSet_1</v>
      </c>
      <c r="H132" t="s">
        <v>43</v>
      </c>
      <c r="I132">
        <v>14.4</v>
      </c>
      <c r="J132">
        <v>0.46</v>
      </c>
      <c r="K132">
        <v>1</v>
      </c>
      <c r="L132">
        <v>0.91700000000000004</v>
      </c>
      <c r="M132">
        <f t="shared" si="7"/>
        <v>0.13999999999999999</v>
      </c>
      <c r="N132">
        <f t="shared" si="8"/>
        <v>5.9054799999999998E-2</v>
      </c>
      <c r="P132">
        <v>0.2</v>
      </c>
      <c r="Q132">
        <v>0.7</v>
      </c>
      <c r="R132" s="75">
        <v>0.92</v>
      </c>
    </row>
    <row r="133" spans="1:18">
      <c r="A133" t="s">
        <v>41</v>
      </c>
      <c r="B133" t="s">
        <v>19</v>
      </c>
      <c r="C133" t="s">
        <v>7</v>
      </c>
      <c r="D133" t="s">
        <v>42</v>
      </c>
      <c r="E133" t="s">
        <v>16</v>
      </c>
      <c r="F133" t="s">
        <v>22</v>
      </c>
      <c r="G133" t="str">
        <f t="shared" si="6"/>
        <v>TMG2017_L_mH4bg_BG_2bmin_1.14_bmax_1.16MFD_GRSet_1</v>
      </c>
      <c r="H133" t="s">
        <v>44</v>
      </c>
      <c r="I133">
        <v>13.420999999999999</v>
      </c>
      <c r="J133">
        <v>0.55800000000000005</v>
      </c>
      <c r="K133">
        <v>1</v>
      </c>
      <c r="L133">
        <v>0.89</v>
      </c>
      <c r="M133">
        <f t="shared" si="7"/>
        <v>0.13999999999999999</v>
      </c>
      <c r="N133">
        <f t="shared" si="8"/>
        <v>6.95268E-2</v>
      </c>
      <c r="P133">
        <v>0.2</v>
      </c>
      <c r="Q133">
        <v>0.7</v>
      </c>
      <c r="R133" s="75">
        <v>0.92</v>
      </c>
    </row>
    <row r="134" spans="1:18">
      <c r="A134" t="s">
        <v>41</v>
      </c>
      <c r="B134" t="s">
        <v>19</v>
      </c>
      <c r="C134" t="s">
        <v>7</v>
      </c>
      <c r="D134" t="s">
        <v>42</v>
      </c>
      <c r="E134" t="s">
        <v>16</v>
      </c>
      <c r="F134" t="s">
        <v>22</v>
      </c>
      <c r="G134" t="str">
        <f t="shared" si="6"/>
        <v>TMG2017_L_mH4bg_BG_2bmin_1.14_bmax_1.16MFD_GRSet_1</v>
      </c>
      <c r="H134" t="s">
        <v>45</v>
      </c>
      <c r="I134">
        <v>15.414999999999999</v>
      </c>
      <c r="J134">
        <v>0.51100000000000001</v>
      </c>
      <c r="K134">
        <v>1</v>
      </c>
      <c r="L134">
        <v>0.88800000000000001</v>
      </c>
      <c r="M134">
        <f t="shared" si="7"/>
        <v>0.13999999999999999</v>
      </c>
      <c r="N134">
        <f t="shared" si="8"/>
        <v>6.352751999999999E-2</v>
      </c>
      <c r="P134">
        <v>0.2</v>
      </c>
      <c r="Q134">
        <v>0.7</v>
      </c>
      <c r="R134" s="75">
        <v>0.9</v>
      </c>
    </row>
    <row r="135" spans="1:18">
      <c r="A135" t="s">
        <v>41</v>
      </c>
      <c r="B135" t="s">
        <v>19</v>
      </c>
      <c r="C135" t="s">
        <v>7</v>
      </c>
      <c r="D135" t="s">
        <v>42</v>
      </c>
      <c r="E135" t="s">
        <v>16</v>
      </c>
      <c r="F135" t="s">
        <v>22</v>
      </c>
      <c r="G135" t="str">
        <f t="shared" si="6"/>
        <v>TMG2017_L_mH4bg_BG_2bmin_1.14_bmax_1.16MFD_GRSet_1</v>
      </c>
      <c r="H135" t="s">
        <v>46</v>
      </c>
      <c r="I135">
        <v>14.041</v>
      </c>
      <c r="J135">
        <v>0.74199999999999999</v>
      </c>
      <c r="K135">
        <v>1</v>
      </c>
      <c r="L135">
        <v>0.69299999999999995</v>
      </c>
      <c r="M135">
        <f t="shared" si="7"/>
        <v>0.13999999999999999</v>
      </c>
      <c r="N135">
        <f t="shared" si="8"/>
        <v>7.1988839999999985E-2</v>
      </c>
      <c r="P135">
        <v>0.2</v>
      </c>
      <c r="Q135">
        <v>0.7</v>
      </c>
      <c r="R135" s="75">
        <v>0.96</v>
      </c>
    </row>
    <row r="136" spans="1:18">
      <c r="A136" t="s">
        <v>41</v>
      </c>
      <c r="B136" t="s">
        <v>19</v>
      </c>
      <c r="C136" t="s">
        <v>7</v>
      </c>
      <c r="D136" t="s">
        <v>42</v>
      </c>
      <c r="E136" t="s">
        <v>16</v>
      </c>
      <c r="F136" t="s">
        <v>22</v>
      </c>
      <c r="G136" t="str">
        <f t="shared" si="6"/>
        <v>TMG2017_L_mH4bg_BG_2bmin_1.14_bmax_1.16MFD_GRSet_1</v>
      </c>
      <c r="H136" t="s">
        <v>47</v>
      </c>
      <c r="I136">
        <v>14.722</v>
      </c>
      <c r="J136">
        <v>0.42</v>
      </c>
      <c r="K136">
        <v>1</v>
      </c>
      <c r="L136">
        <v>0.89800000000000002</v>
      </c>
      <c r="M136">
        <f t="shared" si="7"/>
        <v>0.13999999999999999</v>
      </c>
      <c r="N136">
        <f t="shared" si="8"/>
        <v>5.2802399999999992E-2</v>
      </c>
      <c r="P136">
        <v>0.2</v>
      </c>
      <c r="Q136">
        <v>0.7</v>
      </c>
      <c r="R136" s="75">
        <v>0.92</v>
      </c>
    </row>
    <row r="137" spans="1:18">
      <c r="A137" t="s">
        <v>41</v>
      </c>
      <c r="B137" t="s">
        <v>19</v>
      </c>
      <c r="C137" t="s">
        <v>7</v>
      </c>
      <c r="D137" t="s">
        <v>42</v>
      </c>
      <c r="E137" t="s">
        <v>16</v>
      </c>
      <c r="F137" t="s">
        <v>22</v>
      </c>
      <c r="G137" t="str">
        <f t="shared" si="6"/>
        <v>TMG2017_L_mH4bg_BG_2bmin_1.14_bmax_1.16MFD_GRSet_1</v>
      </c>
      <c r="H137" t="s">
        <v>48</v>
      </c>
      <c r="I137">
        <v>13.375999999999999</v>
      </c>
      <c r="J137">
        <v>0.59299999999999997</v>
      </c>
      <c r="K137">
        <v>1</v>
      </c>
      <c r="L137">
        <v>0.92500000000000004</v>
      </c>
      <c r="M137">
        <f t="shared" si="7"/>
        <v>0.13999999999999999</v>
      </c>
      <c r="N137">
        <f t="shared" si="8"/>
        <v>7.6793500000000001E-2</v>
      </c>
      <c r="P137">
        <v>0.2</v>
      </c>
      <c r="Q137">
        <v>0.7</v>
      </c>
      <c r="R137" s="75">
        <v>0.92</v>
      </c>
    </row>
    <row r="138" spans="1:18">
      <c r="A138" t="s">
        <v>41</v>
      </c>
      <c r="B138" t="s">
        <v>19</v>
      </c>
      <c r="C138" t="s">
        <v>7</v>
      </c>
      <c r="D138" t="s">
        <v>42</v>
      </c>
      <c r="E138" t="s">
        <v>16</v>
      </c>
      <c r="F138" t="s">
        <v>22</v>
      </c>
      <c r="G138" t="str">
        <f t="shared" si="6"/>
        <v>TMG2017_L_mH4bg_BG_2bmin_1.14_bmax_1.16MFD_GRSet_1</v>
      </c>
      <c r="H138" t="s">
        <v>49</v>
      </c>
      <c r="I138">
        <v>13.335000000000001</v>
      </c>
      <c r="J138">
        <v>0.71699999999999997</v>
      </c>
      <c r="K138">
        <v>1</v>
      </c>
      <c r="L138">
        <v>0.90200000000000002</v>
      </c>
      <c r="M138">
        <f t="shared" si="7"/>
        <v>0.13999999999999999</v>
      </c>
      <c r="N138">
        <f t="shared" si="8"/>
        <v>9.054276E-2</v>
      </c>
      <c r="P138">
        <v>0.2</v>
      </c>
      <c r="Q138">
        <v>0.7</v>
      </c>
      <c r="R138" s="75">
        <v>0.96</v>
      </c>
    </row>
    <row r="139" spans="1:18">
      <c r="A139" t="s">
        <v>41</v>
      </c>
      <c r="B139" t="s">
        <v>19</v>
      </c>
      <c r="C139" t="s">
        <v>7</v>
      </c>
      <c r="D139" t="s">
        <v>42</v>
      </c>
      <c r="E139" t="s">
        <v>16</v>
      </c>
      <c r="F139" t="s">
        <v>22</v>
      </c>
      <c r="G139" t="str">
        <f t="shared" si="6"/>
        <v>TMG2017_L_mH4bg_BG_2bmin_1.14_bmax_1.16MFD_GRSet_1</v>
      </c>
      <c r="H139" t="s">
        <v>50</v>
      </c>
      <c r="I139">
        <v>13.981</v>
      </c>
      <c r="J139">
        <v>0.46100000000000002</v>
      </c>
      <c r="K139">
        <v>1</v>
      </c>
      <c r="L139">
        <v>0.86</v>
      </c>
      <c r="M139">
        <f t="shared" si="7"/>
        <v>0.13999999999999999</v>
      </c>
      <c r="N139">
        <f t="shared" si="8"/>
        <v>5.5504400000000002E-2</v>
      </c>
      <c r="P139">
        <v>0.2</v>
      </c>
      <c r="Q139">
        <v>0.7</v>
      </c>
      <c r="R139" s="75">
        <v>0.92</v>
      </c>
    </row>
    <row r="140" spans="1:18">
      <c r="A140" t="s">
        <v>41</v>
      </c>
      <c r="B140" t="s">
        <v>19</v>
      </c>
      <c r="C140" t="s">
        <v>7</v>
      </c>
      <c r="D140" t="s">
        <v>42</v>
      </c>
      <c r="E140" t="s">
        <v>16</v>
      </c>
      <c r="F140" t="s">
        <v>22</v>
      </c>
      <c r="G140" t="str">
        <f t="shared" si="6"/>
        <v>TMG2017_L_mH4bg_BG_2bmin_1.14_bmax_1.16MFD_GRSet_1</v>
      </c>
      <c r="H140" t="s">
        <v>51</v>
      </c>
      <c r="I140">
        <v>14.677</v>
      </c>
      <c r="J140">
        <v>0.71599999999999997</v>
      </c>
      <c r="K140">
        <v>1</v>
      </c>
      <c r="L140">
        <v>0.70399999999999996</v>
      </c>
      <c r="M140">
        <f t="shared" si="7"/>
        <v>0.13999999999999999</v>
      </c>
      <c r="N140">
        <f t="shared" si="8"/>
        <v>7.0568959999999986E-2</v>
      </c>
      <c r="P140">
        <v>0.2</v>
      </c>
      <c r="Q140">
        <v>0.7</v>
      </c>
      <c r="R140" s="75">
        <v>0.96</v>
      </c>
    </row>
    <row r="141" spans="1:18">
      <c r="A141" t="s">
        <v>41</v>
      </c>
      <c r="B141" t="s">
        <v>19</v>
      </c>
      <c r="C141" t="s">
        <v>7</v>
      </c>
      <c r="D141" t="s">
        <v>42</v>
      </c>
      <c r="E141" t="s">
        <v>16</v>
      </c>
      <c r="F141" t="s">
        <v>22</v>
      </c>
      <c r="G141" t="str">
        <f t="shared" si="6"/>
        <v>TMG2017_L_mH4bg_BG_2bmin_1.14_bmax_1.16MFD_GRSet_1</v>
      </c>
      <c r="H141" t="s">
        <v>52</v>
      </c>
      <c r="I141">
        <v>14.705</v>
      </c>
      <c r="J141">
        <v>0.438</v>
      </c>
      <c r="K141">
        <v>1</v>
      </c>
      <c r="L141">
        <v>0.61</v>
      </c>
      <c r="M141">
        <f t="shared" si="7"/>
        <v>0.13999999999999999</v>
      </c>
      <c r="N141">
        <f t="shared" si="8"/>
        <v>3.7405199999999993E-2</v>
      </c>
      <c r="P141">
        <v>0.2</v>
      </c>
      <c r="Q141">
        <v>0.7</v>
      </c>
      <c r="R141" s="75">
        <v>0.92</v>
      </c>
    </row>
    <row r="142" spans="1:18">
      <c r="A142" t="s">
        <v>41</v>
      </c>
      <c r="B142" t="s">
        <v>19</v>
      </c>
      <c r="C142" t="s">
        <v>8</v>
      </c>
      <c r="D142" t="s">
        <v>42</v>
      </c>
      <c r="E142" t="s">
        <v>16</v>
      </c>
      <c r="F142" t="s">
        <v>22</v>
      </c>
      <c r="G142" t="str">
        <f t="shared" si="6"/>
        <v>TMG2017_L_mH4bg_BG_3bmin_1.14_bmax_1.16MFD_GRSet_1</v>
      </c>
      <c r="H142" t="s">
        <v>43</v>
      </c>
      <c r="I142">
        <v>14.4</v>
      </c>
      <c r="J142">
        <v>0.124</v>
      </c>
      <c r="K142">
        <v>1</v>
      </c>
      <c r="L142">
        <v>0.91200000000000003</v>
      </c>
      <c r="M142">
        <f t="shared" si="7"/>
        <v>0.13999999999999999</v>
      </c>
      <c r="N142">
        <f t="shared" si="8"/>
        <v>1.583232E-2</v>
      </c>
      <c r="P142">
        <v>0.2</v>
      </c>
      <c r="Q142">
        <v>0.7</v>
      </c>
      <c r="R142" s="75">
        <v>0.66</v>
      </c>
    </row>
    <row r="143" spans="1:18">
      <c r="A143" t="s">
        <v>41</v>
      </c>
      <c r="B143" t="s">
        <v>19</v>
      </c>
      <c r="C143" t="s">
        <v>8</v>
      </c>
      <c r="D143" t="s">
        <v>42</v>
      </c>
      <c r="E143" t="s">
        <v>16</v>
      </c>
      <c r="F143" t="s">
        <v>22</v>
      </c>
      <c r="G143" t="str">
        <f t="shared" si="6"/>
        <v>TMG2017_L_mH4bg_BG_3bmin_1.14_bmax_1.16MFD_GRSet_1</v>
      </c>
      <c r="H143" t="s">
        <v>44</v>
      </c>
      <c r="I143">
        <v>14.638</v>
      </c>
      <c r="J143">
        <v>9.7000000000000003E-2</v>
      </c>
      <c r="K143">
        <v>1</v>
      </c>
      <c r="L143">
        <v>0.86199999999999999</v>
      </c>
      <c r="M143">
        <f t="shared" si="7"/>
        <v>0.13999999999999999</v>
      </c>
      <c r="N143">
        <f t="shared" si="8"/>
        <v>1.170596E-2</v>
      </c>
      <c r="P143">
        <v>0.2</v>
      </c>
      <c r="Q143">
        <v>0.7</v>
      </c>
      <c r="R143" s="75">
        <v>0.66</v>
      </c>
    </row>
    <row r="144" spans="1:18">
      <c r="A144" t="s">
        <v>41</v>
      </c>
      <c r="B144" t="s">
        <v>19</v>
      </c>
      <c r="C144" t="s">
        <v>8</v>
      </c>
      <c r="D144" t="s">
        <v>42</v>
      </c>
      <c r="E144" t="s">
        <v>16</v>
      </c>
      <c r="F144" t="s">
        <v>22</v>
      </c>
      <c r="G144" t="str">
        <f t="shared" si="6"/>
        <v>TMG2017_L_mH4bg_BG_3bmin_1.14_bmax_1.16MFD_GRSet_1</v>
      </c>
      <c r="H144" t="s">
        <v>45</v>
      </c>
      <c r="I144">
        <v>14.071999999999999</v>
      </c>
      <c r="J144">
        <v>4.5999999999999999E-2</v>
      </c>
      <c r="K144">
        <v>1</v>
      </c>
      <c r="L144">
        <v>0.85199999999999998</v>
      </c>
      <c r="M144">
        <f t="shared" si="7"/>
        <v>0.13999999999999999</v>
      </c>
      <c r="N144">
        <f t="shared" si="8"/>
        <v>5.4868799999999995E-3</v>
      </c>
      <c r="P144">
        <v>0.2</v>
      </c>
      <c r="Q144">
        <v>0.7</v>
      </c>
      <c r="R144" s="75">
        <v>0.28000000000000003</v>
      </c>
    </row>
    <row r="145" spans="1:18">
      <c r="A145" t="s">
        <v>41</v>
      </c>
      <c r="B145" t="s">
        <v>19</v>
      </c>
      <c r="C145" t="s">
        <v>8</v>
      </c>
      <c r="D145" t="s">
        <v>42</v>
      </c>
      <c r="E145" t="s">
        <v>16</v>
      </c>
      <c r="F145" t="s">
        <v>22</v>
      </c>
      <c r="G145" t="str">
        <f t="shared" si="6"/>
        <v>TMG2017_L_mH4bg_BG_3bmin_1.14_bmax_1.16MFD_GRSet_1</v>
      </c>
      <c r="H145" t="s">
        <v>46</v>
      </c>
      <c r="I145">
        <v>14.72</v>
      </c>
      <c r="J145">
        <v>0.11899999999999999</v>
      </c>
      <c r="K145">
        <v>1</v>
      </c>
      <c r="L145">
        <v>0.86399999999999999</v>
      </c>
      <c r="M145">
        <f t="shared" si="7"/>
        <v>0.13999999999999999</v>
      </c>
      <c r="N145">
        <f t="shared" si="8"/>
        <v>1.4394239999999997E-2</v>
      </c>
      <c r="P145">
        <v>0.2</v>
      </c>
      <c r="Q145">
        <v>0.7</v>
      </c>
      <c r="R145" s="75">
        <v>0.66</v>
      </c>
    </row>
    <row r="146" spans="1:18">
      <c r="A146" t="s">
        <v>41</v>
      </c>
      <c r="B146" t="s">
        <v>19</v>
      </c>
      <c r="C146" t="s">
        <v>8</v>
      </c>
      <c r="D146" t="s">
        <v>42</v>
      </c>
      <c r="E146" t="s">
        <v>16</v>
      </c>
      <c r="F146" t="s">
        <v>22</v>
      </c>
      <c r="G146" t="str">
        <f t="shared" si="6"/>
        <v>TMG2017_L_mH4bg_BG_3bmin_1.14_bmax_1.16MFD_GRSet_1</v>
      </c>
      <c r="H146" t="s">
        <v>47</v>
      </c>
      <c r="I146">
        <v>15.352</v>
      </c>
      <c r="J146">
        <v>0.125</v>
      </c>
      <c r="K146">
        <v>1</v>
      </c>
      <c r="L146">
        <v>0.89600000000000002</v>
      </c>
      <c r="M146">
        <f t="shared" si="7"/>
        <v>0.13999999999999999</v>
      </c>
      <c r="N146">
        <f t="shared" si="8"/>
        <v>1.5679999999999999E-2</v>
      </c>
      <c r="P146">
        <v>0.2</v>
      </c>
      <c r="Q146">
        <v>0.7</v>
      </c>
      <c r="R146" s="75">
        <v>0.66</v>
      </c>
    </row>
    <row r="147" spans="1:18">
      <c r="A147" t="s">
        <v>41</v>
      </c>
      <c r="B147" t="s">
        <v>19</v>
      </c>
      <c r="C147" t="s">
        <v>8</v>
      </c>
      <c r="D147" t="s">
        <v>42</v>
      </c>
      <c r="E147" t="s">
        <v>16</v>
      </c>
      <c r="F147" t="s">
        <v>22</v>
      </c>
      <c r="G147" t="str">
        <f t="shared" si="6"/>
        <v>TMG2017_L_mH4bg_BG_3bmin_1.14_bmax_1.16MFD_GRSet_1</v>
      </c>
      <c r="H147" t="s">
        <v>48</v>
      </c>
      <c r="I147">
        <v>13.488</v>
      </c>
      <c r="J147">
        <v>6.2E-2</v>
      </c>
      <c r="K147">
        <v>1</v>
      </c>
      <c r="L147">
        <v>0.86099999999999999</v>
      </c>
      <c r="M147">
        <f t="shared" si="7"/>
        <v>0.13999999999999999</v>
      </c>
      <c r="N147">
        <f t="shared" si="8"/>
        <v>7.4734799999999994E-3</v>
      </c>
      <c r="P147">
        <v>0.2</v>
      </c>
      <c r="Q147">
        <v>0.7</v>
      </c>
      <c r="R147" s="75">
        <v>0.28000000000000003</v>
      </c>
    </row>
    <row r="148" spans="1:18">
      <c r="A148" t="s">
        <v>41</v>
      </c>
      <c r="B148" t="s">
        <v>19</v>
      </c>
      <c r="C148" t="s">
        <v>8</v>
      </c>
      <c r="D148" t="s">
        <v>42</v>
      </c>
      <c r="E148" t="s">
        <v>16</v>
      </c>
      <c r="F148" t="s">
        <v>22</v>
      </c>
      <c r="G148" t="str">
        <f t="shared" si="6"/>
        <v>TMG2017_L_mH4bg_BG_3bmin_1.14_bmax_1.16MFD_GRSet_1</v>
      </c>
      <c r="H148" t="s">
        <v>49</v>
      </c>
      <c r="I148">
        <v>15.321</v>
      </c>
      <c r="J148">
        <v>9.5000000000000001E-2</v>
      </c>
      <c r="K148">
        <v>1</v>
      </c>
      <c r="L148">
        <v>0.878</v>
      </c>
      <c r="M148">
        <f t="shared" si="7"/>
        <v>0.13999999999999999</v>
      </c>
      <c r="N148">
        <f t="shared" si="8"/>
        <v>1.1677399999999999E-2</v>
      </c>
      <c r="P148">
        <v>0.2</v>
      </c>
      <c r="Q148">
        <v>0.7</v>
      </c>
      <c r="R148" s="75">
        <v>0.66</v>
      </c>
    </row>
    <row r="149" spans="1:18">
      <c r="A149" t="s">
        <v>41</v>
      </c>
      <c r="B149" t="s">
        <v>19</v>
      </c>
      <c r="C149" t="s">
        <v>8</v>
      </c>
      <c r="D149" t="s">
        <v>42</v>
      </c>
      <c r="E149" t="s">
        <v>16</v>
      </c>
      <c r="F149" t="s">
        <v>22</v>
      </c>
      <c r="G149" t="str">
        <f t="shared" si="6"/>
        <v>TMG2017_L_mH4bg_BG_3bmin_1.14_bmax_1.16MFD_GRSet_1</v>
      </c>
      <c r="H149" t="s">
        <v>50</v>
      </c>
      <c r="I149">
        <v>15.404</v>
      </c>
      <c r="J149">
        <v>0.123</v>
      </c>
      <c r="K149">
        <v>1</v>
      </c>
      <c r="L149">
        <v>0.88600000000000001</v>
      </c>
      <c r="M149">
        <f t="shared" si="7"/>
        <v>0.13999999999999999</v>
      </c>
      <c r="N149">
        <f t="shared" si="8"/>
        <v>1.5256919999999998E-2</v>
      </c>
      <c r="P149">
        <v>0.2</v>
      </c>
      <c r="Q149">
        <v>0.7</v>
      </c>
      <c r="R149" s="75">
        <v>0.66</v>
      </c>
    </row>
    <row r="150" spans="1:18">
      <c r="A150" t="s">
        <v>41</v>
      </c>
      <c r="B150" t="s">
        <v>19</v>
      </c>
      <c r="C150" t="s">
        <v>8</v>
      </c>
      <c r="D150" t="s">
        <v>42</v>
      </c>
      <c r="E150" t="s">
        <v>16</v>
      </c>
      <c r="F150" t="s">
        <v>22</v>
      </c>
      <c r="G150" t="str">
        <f t="shared" si="6"/>
        <v>TMG2017_L_mH4bg_BG_3bmin_1.14_bmax_1.16MFD_GRSet_1</v>
      </c>
      <c r="H150" t="s">
        <v>51</v>
      </c>
      <c r="I150">
        <v>15.38</v>
      </c>
      <c r="J150">
        <v>0.374</v>
      </c>
      <c r="K150">
        <v>1</v>
      </c>
      <c r="L150">
        <v>0.82799999999999996</v>
      </c>
      <c r="M150">
        <f t="shared" si="7"/>
        <v>0.13999999999999999</v>
      </c>
      <c r="N150">
        <f t="shared" si="8"/>
        <v>4.3354079999999996E-2</v>
      </c>
      <c r="P150">
        <v>0.2</v>
      </c>
      <c r="Q150">
        <v>0.7</v>
      </c>
      <c r="R150" s="75">
        <v>0.92</v>
      </c>
    </row>
    <row r="151" spans="1:18">
      <c r="A151" t="s">
        <v>41</v>
      </c>
      <c r="B151" t="s">
        <v>19</v>
      </c>
      <c r="C151" t="s">
        <v>8</v>
      </c>
      <c r="D151" t="s">
        <v>42</v>
      </c>
      <c r="E151" t="s">
        <v>16</v>
      </c>
      <c r="F151" t="s">
        <v>22</v>
      </c>
      <c r="G151" t="str">
        <f t="shared" si="6"/>
        <v>TMG2017_L_mH4bg_BG_3bmin_1.14_bmax_1.16MFD_GRSet_1</v>
      </c>
      <c r="H151" t="s">
        <v>52</v>
      </c>
      <c r="I151">
        <v>15.358000000000001</v>
      </c>
      <c r="J151">
        <v>0.13</v>
      </c>
      <c r="K151">
        <v>1</v>
      </c>
      <c r="L151">
        <v>0.85399999999999998</v>
      </c>
      <c r="M151">
        <f t="shared" si="7"/>
        <v>0.13999999999999999</v>
      </c>
      <c r="N151">
        <f t="shared" si="8"/>
        <v>1.5542799999999999E-2</v>
      </c>
      <c r="P151">
        <v>0.2</v>
      </c>
      <c r="Q151">
        <v>0.7</v>
      </c>
      <c r="R151" s="75">
        <v>0.88</v>
      </c>
    </row>
    <row r="152" spans="1:18">
      <c r="A152" t="s">
        <v>41</v>
      </c>
      <c r="B152" t="s">
        <v>19</v>
      </c>
      <c r="C152" t="s">
        <v>6</v>
      </c>
      <c r="D152" t="s">
        <v>42</v>
      </c>
      <c r="E152" t="s">
        <v>15</v>
      </c>
      <c r="F152" t="s">
        <v>22</v>
      </c>
      <c r="G152" t="str">
        <f t="shared" si="6"/>
        <v>TMG2017_L_mH4bg_BG_1bmin_1.14_bmax_1.16MFD_double_GRSet_1</v>
      </c>
      <c r="H152" t="s">
        <v>43</v>
      </c>
      <c r="I152">
        <v>14.4</v>
      </c>
      <c r="J152">
        <v>0.436</v>
      </c>
      <c r="K152">
        <v>1</v>
      </c>
      <c r="L152">
        <v>0.90400000000000003</v>
      </c>
      <c r="M152">
        <f t="shared" si="7"/>
        <v>0.55999999999999994</v>
      </c>
      <c r="N152">
        <f t="shared" si="8"/>
        <v>0.22072063999999997</v>
      </c>
      <c r="P152">
        <v>0.8</v>
      </c>
      <c r="Q152">
        <v>0.7</v>
      </c>
      <c r="R152" s="75">
        <v>0.92</v>
      </c>
    </row>
    <row r="153" spans="1:18">
      <c r="A153" t="s">
        <v>41</v>
      </c>
      <c r="B153" t="s">
        <v>19</v>
      </c>
      <c r="C153" t="s">
        <v>6</v>
      </c>
      <c r="D153" t="s">
        <v>42</v>
      </c>
      <c r="E153" t="s">
        <v>15</v>
      </c>
      <c r="F153" t="s">
        <v>22</v>
      </c>
      <c r="G153" t="str">
        <f t="shared" si="6"/>
        <v>TMG2017_L_mH4bg_BG_1bmin_1.14_bmax_1.16MFD_double_GRSet_1</v>
      </c>
      <c r="H153" t="s">
        <v>44</v>
      </c>
      <c r="I153">
        <v>13.443</v>
      </c>
      <c r="J153">
        <v>0.53800000000000003</v>
      </c>
      <c r="K153">
        <v>1</v>
      </c>
      <c r="L153">
        <v>0.872</v>
      </c>
      <c r="M153">
        <f t="shared" si="7"/>
        <v>0.55999999999999994</v>
      </c>
      <c r="N153">
        <f t="shared" si="8"/>
        <v>0.26271615999999998</v>
      </c>
      <c r="P153">
        <v>0.8</v>
      </c>
      <c r="Q153">
        <v>0.7</v>
      </c>
      <c r="R153" s="75">
        <v>0.92</v>
      </c>
    </row>
    <row r="154" spans="1:18">
      <c r="A154" t="s">
        <v>41</v>
      </c>
      <c r="B154" t="s">
        <v>19</v>
      </c>
      <c r="C154" t="s">
        <v>6</v>
      </c>
      <c r="D154" t="s">
        <v>42</v>
      </c>
      <c r="E154" t="s">
        <v>15</v>
      </c>
      <c r="F154" t="s">
        <v>22</v>
      </c>
      <c r="G154" t="str">
        <f t="shared" si="6"/>
        <v>TMG2017_L_mH4bg_BG_1bmin_1.14_bmax_1.16MFD_double_GRSet_1</v>
      </c>
      <c r="H154" t="s">
        <v>45</v>
      </c>
      <c r="I154">
        <v>14.733000000000001</v>
      </c>
      <c r="J154">
        <v>0.44700000000000001</v>
      </c>
      <c r="K154">
        <v>1</v>
      </c>
      <c r="L154">
        <v>0.90100000000000002</v>
      </c>
      <c r="M154">
        <f t="shared" si="7"/>
        <v>0.55999999999999994</v>
      </c>
      <c r="N154">
        <f t="shared" si="8"/>
        <v>0.22553831999999999</v>
      </c>
      <c r="P154">
        <v>0.8</v>
      </c>
      <c r="Q154">
        <v>0.7</v>
      </c>
      <c r="R154" s="75">
        <v>0.92</v>
      </c>
    </row>
    <row r="155" spans="1:18">
      <c r="A155" t="s">
        <v>41</v>
      </c>
      <c r="B155" t="s">
        <v>19</v>
      </c>
      <c r="C155" t="s">
        <v>6</v>
      </c>
      <c r="D155" t="s">
        <v>42</v>
      </c>
      <c r="E155" t="s">
        <v>15</v>
      </c>
      <c r="F155" t="s">
        <v>22</v>
      </c>
      <c r="G155" t="str">
        <f t="shared" si="6"/>
        <v>TMG2017_L_mH4bg_BG_1bmin_1.14_bmax_1.16MFD_double_GRSet_1</v>
      </c>
      <c r="H155" t="s">
        <v>46</v>
      </c>
      <c r="I155">
        <v>14.09</v>
      </c>
      <c r="J155">
        <v>0.28999999999999998</v>
      </c>
      <c r="K155">
        <v>1</v>
      </c>
      <c r="L155">
        <v>0.89</v>
      </c>
      <c r="M155">
        <f t="shared" si="7"/>
        <v>0.55999999999999994</v>
      </c>
      <c r="N155">
        <f t="shared" si="8"/>
        <v>0.14453599999999997</v>
      </c>
      <c r="P155">
        <v>0.8</v>
      </c>
      <c r="Q155">
        <v>0.7</v>
      </c>
      <c r="R155" s="75">
        <v>0.88</v>
      </c>
    </row>
    <row r="156" spans="1:18">
      <c r="A156" t="s">
        <v>41</v>
      </c>
      <c r="B156" t="s">
        <v>19</v>
      </c>
      <c r="C156" t="s">
        <v>6</v>
      </c>
      <c r="D156" t="s">
        <v>42</v>
      </c>
      <c r="E156" t="s">
        <v>15</v>
      </c>
      <c r="F156" t="s">
        <v>22</v>
      </c>
      <c r="G156" t="str">
        <f t="shared" si="6"/>
        <v>TMG2017_L_mH4bg_BG_1bmin_1.14_bmax_1.16MFD_double_GRSet_1</v>
      </c>
      <c r="H156" t="s">
        <v>47</v>
      </c>
      <c r="I156">
        <v>14.669</v>
      </c>
      <c r="J156">
        <v>0.36099999999999999</v>
      </c>
      <c r="K156">
        <v>1</v>
      </c>
      <c r="L156">
        <v>0.93600000000000005</v>
      </c>
      <c r="M156">
        <f t="shared" si="7"/>
        <v>0.55999999999999994</v>
      </c>
      <c r="N156">
        <f t="shared" si="8"/>
        <v>0.18922175999999999</v>
      </c>
      <c r="P156">
        <v>0.8</v>
      </c>
      <c r="Q156">
        <v>0.7</v>
      </c>
      <c r="R156" s="75">
        <v>0.9</v>
      </c>
    </row>
    <row r="157" spans="1:18">
      <c r="A157" t="s">
        <v>41</v>
      </c>
      <c r="B157" t="s">
        <v>19</v>
      </c>
      <c r="C157" t="s">
        <v>6</v>
      </c>
      <c r="D157" t="s">
        <v>42</v>
      </c>
      <c r="E157" t="s">
        <v>15</v>
      </c>
      <c r="F157" t="s">
        <v>22</v>
      </c>
      <c r="G157" t="str">
        <f t="shared" si="6"/>
        <v>TMG2017_L_mH4bg_BG_1bmin_1.14_bmax_1.16MFD_double_GRSet_1</v>
      </c>
      <c r="H157" t="s">
        <v>48</v>
      </c>
      <c r="I157">
        <v>15.428000000000001</v>
      </c>
      <c r="J157">
        <v>0.53400000000000003</v>
      </c>
      <c r="K157">
        <v>1</v>
      </c>
      <c r="L157">
        <v>0.89900000000000002</v>
      </c>
      <c r="M157">
        <f t="shared" si="7"/>
        <v>0.55999999999999994</v>
      </c>
      <c r="N157">
        <f t="shared" si="8"/>
        <v>0.26883696000000001</v>
      </c>
      <c r="P157">
        <v>0.8</v>
      </c>
      <c r="Q157">
        <v>0.7</v>
      </c>
      <c r="R157" s="75">
        <v>0.9</v>
      </c>
    </row>
    <row r="158" spans="1:18">
      <c r="A158" t="s">
        <v>41</v>
      </c>
      <c r="B158" t="s">
        <v>19</v>
      </c>
      <c r="C158" t="s">
        <v>6</v>
      </c>
      <c r="D158" t="s">
        <v>42</v>
      </c>
      <c r="E158" t="s">
        <v>15</v>
      </c>
      <c r="F158" t="s">
        <v>22</v>
      </c>
      <c r="G158" t="str">
        <f t="shared" si="6"/>
        <v>TMG2017_L_mH4bg_BG_1bmin_1.14_bmax_1.16MFD_double_GRSet_1</v>
      </c>
      <c r="H158" t="s">
        <v>49</v>
      </c>
      <c r="I158">
        <v>14.076000000000001</v>
      </c>
      <c r="J158">
        <v>0.44500000000000001</v>
      </c>
      <c r="K158">
        <v>1</v>
      </c>
      <c r="L158">
        <v>0.88700000000000001</v>
      </c>
      <c r="M158">
        <f t="shared" si="7"/>
        <v>0.55999999999999994</v>
      </c>
      <c r="N158">
        <f t="shared" si="8"/>
        <v>0.2210404</v>
      </c>
      <c r="P158">
        <v>0.8</v>
      </c>
      <c r="Q158">
        <v>0.7</v>
      </c>
      <c r="R158" s="75">
        <v>0.92</v>
      </c>
    </row>
    <row r="159" spans="1:18">
      <c r="A159" t="s">
        <v>41</v>
      </c>
      <c r="B159" t="s">
        <v>19</v>
      </c>
      <c r="C159" t="s">
        <v>6</v>
      </c>
      <c r="D159" t="s">
        <v>42</v>
      </c>
      <c r="E159" t="s">
        <v>15</v>
      </c>
      <c r="F159" t="s">
        <v>22</v>
      </c>
      <c r="G159" t="str">
        <f t="shared" si="6"/>
        <v>TMG2017_L_mH4bg_BG_1bmin_1.14_bmax_1.16MFD_double_GRSet_1</v>
      </c>
      <c r="H159" t="s">
        <v>50</v>
      </c>
      <c r="I159">
        <v>14.098000000000001</v>
      </c>
      <c r="J159">
        <v>0.4</v>
      </c>
      <c r="K159">
        <v>1</v>
      </c>
      <c r="L159">
        <v>0.79900000000000004</v>
      </c>
      <c r="M159">
        <f t="shared" si="7"/>
        <v>0.55999999999999994</v>
      </c>
      <c r="N159">
        <f t="shared" si="8"/>
        <v>0.178976</v>
      </c>
      <c r="P159">
        <v>0.8</v>
      </c>
      <c r="Q159">
        <v>0.7</v>
      </c>
      <c r="R159" s="75">
        <v>0.9</v>
      </c>
    </row>
    <row r="160" spans="1:18">
      <c r="A160" t="s">
        <v>41</v>
      </c>
      <c r="B160" t="s">
        <v>19</v>
      </c>
      <c r="C160" t="s">
        <v>6</v>
      </c>
      <c r="D160" t="s">
        <v>42</v>
      </c>
      <c r="E160" t="s">
        <v>15</v>
      </c>
      <c r="F160" t="s">
        <v>22</v>
      </c>
      <c r="G160" t="str">
        <f t="shared" si="6"/>
        <v>TMG2017_L_mH4bg_BG_1bmin_1.14_bmax_1.16MFD_double_GRSet_1</v>
      </c>
      <c r="H160" t="s">
        <v>51</v>
      </c>
      <c r="I160">
        <v>13.494999999999999</v>
      </c>
      <c r="J160">
        <v>0.58699999999999997</v>
      </c>
      <c r="K160">
        <v>1</v>
      </c>
      <c r="L160">
        <v>0.91400000000000003</v>
      </c>
      <c r="M160">
        <f t="shared" si="7"/>
        <v>0.55999999999999994</v>
      </c>
      <c r="N160">
        <f t="shared" si="8"/>
        <v>0.30045007999999995</v>
      </c>
      <c r="P160">
        <v>0.8</v>
      </c>
      <c r="Q160">
        <v>0.7</v>
      </c>
      <c r="R160" s="75">
        <v>0.92</v>
      </c>
    </row>
    <row r="161" spans="1:18">
      <c r="A161" t="s">
        <v>41</v>
      </c>
      <c r="B161" t="s">
        <v>19</v>
      </c>
      <c r="C161" t="s">
        <v>6</v>
      </c>
      <c r="D161" t="s">
        <v>42</v>
      </c>
      <c r="E161" t="s">
        <v>15</v>
      </c>
      <c r="F161" t="s">
        <v>22</v>
      </c>
      <c r="G161" t="str">
        <f t="shared" si="6"/>
        <v>TMG2017_L_mH4bg_BG_1bmin_1.14_bmax_1.16MFD_double_GRSet_1</v>
      </c>
      <c r="H161" t="s">
        <v>52</v>
      </c>
      <c r="I161">
        <v>14.048999999999999</v>
      </c>
      <c r="J161">
        <v>0.28899999999999998</v>
      </c>
      <c r="K161">
        <v>1</v>
      </c>
      <c r="L161">
        <v>0.90800000000000003</v>
      </c>
      <c r="M161">
        <f t="shared" si="7"/>
        <v>0.55999999999999994</v>
      </c>
      <c r="N161">
        <f t="shared" si="8"/>
        <v>0.14695071999999998</v>
      </c>
      <c r="P161">
        <v>0.8</v>
      </c>
      <c r="Q161">
        <v>0.7</v>
      </c>
      <c r="R161" s="75">
        <v>0.88</v>
      </c>
    </row>
    <row r="162" spans="1:18">
      <c r="A162" t="s">
        <v>41</v>
      </c>
      <c r="B162" t="s">
        <v>19</v>
      </c>
      <c r="C162" t="s">
        <v>7</v>
      </c>
      <c r="D162" t="s">
        <v>42</v>
      </c>
      <c r="E162" t="s">
        <v>15</v>
      </c>
      <c r="F162" t="s">
        <v>22</v>
      </c>
      <c r="G162" t="str">
        <f t="shared" si="6"/>
        <v>TMG2017_L_mH4bg_BG_2bmin_1.14_bmax_1.16MFD_double_GRSet_1</v>
      </c>
      <c r="H162" t="s">
        <v>43</v>
      </c>
      <c r="I162">
        <v>14.4</v>
      </c>
      <c r="J162">
        <v>0.1</v>
      </c>
      <c r="K162">
        <v>1</v>
      </c>
      <c r="L162">
        <v>0.88900000000000001</v>
      </c>
      <c r="M162">
        <f t="shared" si="7"/>
        <v>0.55999999999999994</v>
      </c>
      <c r="N162">
        <f t="shared" si="8"/>
        <v>4.9784000000000002E-2</v>
      </c>
      <c r="P162">
        <v>0.8</v>
      </c>
      <c r="Q162">
        <v>0.7</v>
      </c>
      <c r="R162" s="75">
        <v>0.66</v>
      </c>
    </row>
    <row r="163" spans="1:18">
      <c r="A163" t="s">
        <v>41</v>
      </c>
      <c r="B163" t="s">
        <v>19</v>
      </c>
      <c r="C163" t="s">
        <v>7</v>
      </c>
      <c r="D163" t="s">
        <v>42</v>
      </c>
      <c r="E163" t="s">
        <v>15</v>
      </c>
      <c r="F163" t="s">
        <v>22</v>
      </c>
      <c r="G163" t="str">
        <f t="shared" si="6"/>
        <v>TMG2017_L_mH4bg_BG_2bmin_1.14_bmax_1.16MFD_double_GRSet_1</v>
      </c>
      <c r="H163" t="s">
        <v>44</v>
      </c>
      <c r="I163">
        <v>15.343999999999999</v>
      </c>
      <c r="J163">
        <v>2.9000000000000001E-2</v>
      </c>
      <c r="K163">
        <v>1</v>
      </c>
      <c r="L163">
        <v>0.875</v>
      </c>
      <c r="M163">
        <f t="shared" si="7"/>
        <v>0.55999999999999994</v>
      </c>
      <c r="N163">
        <f t="shared" si="8"/>
        <v>1.4209999999999999E-2</v>
      </c>
      <c r="P163">
        <v>0.8</v>
      </c>
      <c r="Q163">
        <v>0.7</v>
      </c>
      <c r="R163" s="75">
        <v>0.66</v>
      </c>
    </row>
    <row r="164" spans="1:18">
      <c r="A164" t="s">
        <v>41</v>
      </c>
      <c r="B164" t="s">
        <v>19</v>
      </c>
      <c r="C164" t="s">
        <v>7</v>
      </c>
      <c r="D164" t="s">
        <v>42</v>
      </c>
      <c r="E164" t="s">
        <v>15</v>
      </c>
      <c r="F164" t="s">
        <v>22</v>
      </c>
      <c r="G164" t="str">
        <f t="shared" si="6"/>
        <v>TMG2017_L_mH4bg_BG_2bmin_1.14_bmax_1.16MFD_double_GRSet_1</v>
      </c>
      <c r="H164" t="s">
        <v>45</v>
      </c>
      <c r="I164">
        <v>14.103</v>
      </c>
      <c r="J164">
        <v>0.126</v>
      </c>
      <c r="K164">
        <v>1</v>
      </c>
      <c r="L164">
        <v>0.88300000000000001</v>
      </c>
      <c r="M164">
        <f t="shared" si="7"/>
        <v>0.55999999999999994</v>
      </c>
      <c r="N164">
        <f t="shared" si="8"/>
        <v>6.2304479999999988E-2</v>
      </c>
      <c r="P164">
        <v>0.8</v>
      </c>
      <c r="Q164">
        <v>0.7</v>
      </c>
      <c r="R164" s="75">
        <v>0.88</v>
      </c>
    </row>
    <row r="165" spans="1:18">
      <c r="A165" t="s">
        <v>41</v>
      </c>
      <c r="B165" t="s">
        <v>19</v>
      </c>
      <c r="C165" t="s">
        <v>7</v>
      </c>
      <c r="D165" t="s">
        <v>42</v>
      </c>
      <c r="E165" t="s">
        <v>15</v>
      </c>
      <c r="F165" t="s">
        <v>22</v>
      </c>
      <c r="G165" t="str">
        <f t="shared" si="6"/>
        <v>TMG2017_L_mH4bg_BG_2bmin_1.14_bmax_1.16MFD_double_GRSet_1</v>
      </c>
      <c r="H165" t="s">
        <v>46</v>
      </c>
      <c r="I165">
        <v>13.515000000000001</v>
      </c>
      <c r="J165">
        <v>0.22500000000000001</v>
      </c>
      <c r="K165">
        <v>0.96099999999999997</v>
      </c>
      <c r="L165">
        <v>0.46</v>
      </c>
      <c r="M165">
        <f t="shared" si="7"/>
        <v>0.55999999999999994</v>
      </c>
      <c r="N165">
        <f t="shared" si="8"/>
        <v>5.5699560000000002E-2</v>
      </c>
      <c r="P165">
        <v>0.8</v>
      </c>
      <c r="Q165">
        <v>0.7</v>
      </c>
      <c r="R165" s="75">
        <v>0.88</v>
      </c>
    </row>
    <row r="166" spans="1:18">
      <c r="A166" t="s">
        <v>41</v>
      </c>
      <c r="B166" t="s">
        <v>19</v>
      </c>
      <c r="C166" t="s">
        <v>7</v>
      </c>
      <c r="D166" t="s">
        <v>42</v>
      </c>
      <c r="E166" t="s">
        <v>15</v>
      </c>
      <c r="F166" t="s">
        <v>22</v>
      </c>
      <c r="G166" t="str">
        <f t="shared" si="6"/>
        <v>TMG2017_L_mH4bg_BG_2bmin_1.14_bmax_1.16MFD_double_GRSet_1</v>
      </c>
      <c r="H166" t="s">
        <v>47</v>
      </c>
      <c r="I166">
        <v>14.022</v>
      </c>
      <c r="J166">
        <v>0.14299999999999999</v>
      </c>
      <c r="K166">
        <v>1</v>
      </c>
      <c r="L166">
        <v>0.876</v>
      </c>
      <c r="M166">
        <f t="shared" si="7"/>
        <v>0.55999999999999994</v>
      </c>
      <c r="N166">
        <f t="shared" si="8"/>
        <v>7.015007999999999E-2</v>
      </c>
      <c r="P166">
        <v>0.8</v>
      </c>
      <c r="Q166">
        <v>0.7</v>
      </c>
      <c r="R166" s="75">
        <v>0.66</v>
      </c>
    </row>
    <row r="167" spans="1:18">
      <c r="A167" t="s">
        <v>41</v>
      </c>
      <c r="B167" t="s">
        <v>19</v>
      </c>
      <c r="C167" t="s">
        <v>7</v>
      </c>
      <c r="D167" t="s">
        <v>42</v>
      </c>
      <c r="E167" t="s">
        <v>15</v>
      </c>
      <c r="F167" t="s">
        <v>22</v>
      </c>
      <c r="G167" t="str">
        <f t="shared" si="6"/>
        <v>TMG2017_L_mH4bg_BG_2bmin_1.14_bmax_1.16MFD_double_GRSet_1</v>
      </c>
      <c r="H167" t="s">
        <v>48</v>
      </c>
      <c r="I167">
        <v>14.007</v>
      </c>
      <c r="J167">
        <v>8.5999999999999993E-2</v>
      </c>
      <c r="K167">
        <v>0.92600000000000005</v>
      </c>
      <c r="L167">
        <v>0.94199999999999995</v>
      </c>
      <c r="M167">
        <f t="shared" si="7"/>
        <v>0.55999999999999994</v>
      </c>
      <c r="N167">
        <f t="shared" si="8"/>
        <v>4.2009582719999994E-2</v>
      </c>
      <c r="P167">
        <v>0.8</v>
      </c>
      <c r="Q167">
        <v>0.7</v>
      </c>
      <c r="R167" s="75">
        <v>0.66</v>
      </c>
    </row>
    <row r="168" spans="1:18">
      <c r="A168" t="s">
        <v>41</v>
      </c>
      <c r="B168" t="s">
        <v>19</v>
      </c>
      <c r="C168" t="s">
        <v>7</v>
      </c>
      <c r="D168" t="s">
        <v>42</v>
      </c>
      <c r="E168" t="s">
        <v>15</v>
      </c>
      <c r="F168" t="s">
        <v>22</v>
      </c>
      <c r="G168" t="str">
        <f t="shared" si="6"/>
        <v>TMG2017_L_mH4bg_BG_2bmin_1.14_bmax_1.16MFD_double_GRSet_1</v>
      </c>
      <c r="H168" t="s">
        <v>49</v>
      </c>
      <c r="I168">
        <v>15.382999999999999</v>
      </c>
      <c r="J168">
        <v>7.0000000000000007E-2</v>
      </c>
      <c r="K168">
        <v>1</v>
      </c>
      <c r="L168">
        <v>0.91100000000000003</v>
      </c>
      <c r="M168">
        <f t="shared" si="7"/>
        <v>0.55999999999999994</v>
      </c>
      <c r="N168">
        <f t="shared" si="8"/>
        <v>3.5711199999999999E-2</v>
      </c>
      <c r="P168">
        <v>0.8</v>
      </c>
      <c r="Q168">
        <v>0.7</v>
      </c>
      <c r="R168" s="75">
        <v>0.66</v>
      </c>
    </row>
    <row r="169" spans="1:18">
      <c r="A169" t="s">
        <v>41</v>
      </c>
      <c r="B169" t="s">
        <v>19</v>
      </c>
      <c r="C169" t="s">
        <v>7</v>
      </c>
      <c r="D169" t="s">
        <v>42</v>
      </c>
      <c r="E169" t="s">
        <v>15</v>
      </c>
      <c r="F169" t="s">
        <v>22</v>
      </c>
      <c r="G169" t="str">
        <f t="shared" si="6"/>
        <v>TMG2017_L_mH4bg_BG_2bmin_1.14_bmax_1.16MFD_double_GRSet_1</v>
      </c>
      <c r="H169" t="s">
        <v>50</v>
      </c>
      <c r="I169">
        <v>13.385</v>
      </c>
      <c r="J169">
        <v>6.9000000000000006E-2</v>
      </c>
      <c r="K169">
        <v>1</v>
      </c>
      <c r="L169">
        <v>0.82299999999999995</v>
      </c>
      <c r="M169">
        <f t="shared" si="7"/>
        <v>0.55999999999999994</v>
      </c>
      <c r="N169">
        <f t="shared" si="8"/>
        <v>3.1800719999999998E-2</v>
      </c>
      <c r="P169">
        <v>0.8</v>
      </c>
      <c r="Q169">
        <v>0.7</v>
      </c>
      <c r="R169" s="75">
        <v>0.66</v>
      </c>
    </row>
    <row r="170" spans="1:18">
      <c r="A170" t="s">
        <v>41</v>
      </c>
      <c r="B170" t="s">
        <v>19</v>
      </c>
      <c r="C170" t="s">
        <v>7</v>
      </c>
      <c r="D170" t="s">
        <v>42</v>
      </c>
      <c r="E170" t="s">
        <v>15</v>
      </c>
      <c r="F170" t="s">
        <v>22</v>
      </c>
      <c r="G170" t="str">
        <f t="shared" si="6"/>
        <v>TMG2017_L_mH4bg_BG_2bmin_1.14_bmax_1.16MFD_double_GRSet_1</v>
      </c>
      <c r="H170" t="s">
        <v>51</v>
      </c>
      <c r="I170">
        <v>15.343</v>
      </c>
      <c r="J170">
        <v>0.06</v>
      </c>
      <c r="K170">
        <v>1</v>
      </c>
      <c r="L170">
        <v>0.9</v>
      </c>
      <c r="M170">
        <f t="shared" si="7"/>
        <v>0.55999999999999994</v>
      </c>
      <c r="N170">
        <f t="shared" si="8"/>
        <v>3.0239999999999996E-2</v>
      </c>
      <c r="P170">
        <v>0.8</v>
      </c>
      <c r="Q170">
        <v>0.7</v>
      </c>
      <c r="R170" s="75">
        <v>0.66</v>
      </c>
    </row>
    <row r="171" spans="1:18">
      <c r="A171" t="s">
        <v>41</v>
      </c>
      <c r="B171" t="s">
        <v>19</v>
      </c>
      <c r="C171" t="s">
        <v>7</v>
      </c>
      <c r="D171" t="s">
        <v>42</v>
      </c>
      <c r="E171" t="s">
        <v>15</v>
      </c>
      <c r="F171" t="s">
        <v>22</v>
      </c>
      <c r="G171" t="str">
        <f t="shared" si="6"/>
        <v>TMG2017_L_mH4bg_BG_2bmin_1.14_bmax_1.16MFD_double_GRSet_1</v>
      </c>
      <c r="H171" t="s">
        <v>52</v>
      </c>
      <c r="I171">
        <v>13.506</v>
      </c>
      <c r="J171">
        <v>0.121</v>
      </c>
      <c r="K171">
        <v>0</v>
      </c>
      <c r="L171">
        <v>0.29599999999999999</v>
      </c>
      <c r="M171">
        <f t="shared" si="7"/>
        <v>0.55999999999999994</v>
      </c>
      <c r="N171">
        <f t="shared" si="8"/>
        <v>0</v>
      </c>
      <c r="P171">
        <v>0.8</v>
      </c>
      <c r="Q171">
        <v>0.7</v>
      </c>
      <c r="R171" s="75">
        <v>0.66</v>
      </c>
    </row>
    <row r="172" spans="1:18">
      <c r="A172" t="s">
        <v>41</v>
      </c>
      <c r="B172" t="s">
        <v>19</v>
      </c>
      <c r="C172" t="s">
        <v>8</v>
      </c>
      <c r="D172" t="s">
        <v>42</v>
      </c>
      <c r="E172" t="s">
        <v>15</v>
      </c>
      <c r="F172" t="s">
        <v>22</v>
      </c>
      <c r="G172" t="str">
        <f t="shared" si="6"/>
        <v>TMG2017_L_mH4bg_BG_3bmin_1.14_bmax_1.16MFD_double_GRSet_1</v>
      </c>
      <c r="H172" t="s">
        <v>43</v>
      </c>
      <c r="I172">
        <v>14.4</v>
      </c>
      <c r="J172">
        <v>0.38</v>
      </c>
      <c r="K172">
        <v>1</v>
      </c>
      <c r="L172">
        <v>0.90400000000000003</v>
      </c>
      <c r="M172">
        <f t="shared" si="7"/>
        <v>0.55999999999999994</v>
      </c>
      <c r="N172">
        <f t="shared" si="8"/>
        <v>0.19237119999999996</v>
      </c>
      <c r="P172">
        <v>0.8</v>
      </c>
      <c r="Q172">
        <v>0.7</v>
      </c>
      <c r="R172" s="75">
        <v>0.92</v>
      </c>
    </row>
    <row r="173" spans="1:18">
      <c r="A173" t="s">
        <v>41</v>
      </c>
      <c r="B173" t="s">
        <v>19</v>
      </c>
      <c r="C173" t="s">
        <v>8</v>
      </c>
      <c r="D173" t="s">
        <v>42</v>
      </c>
      <c r="E173" t="s">
        <v>15</v>
      </c>
      <c r="F173" t="s">
        <v>22</v>
      </c>
      <c r="G173" t="str">
        <f t="shared" si="6"/>
        <v>TMG2017_L_mH4bg_BG_3bmin_1.14_bmax_1.16MFD_double_GRSet_1</v>
      </c>
      <c r="H173" t="s">
        <v>44</v>
      </c>
      <c r="I173">
        <v>15.384</v>
      </c>
      <c r="J173">
        <v>0.223</v>
      </c>
      <c r="K173">
        <v>1</v>
      </c>
      <c r="L173">
        <v>0.85099999999999998</v>
      </c>
      <c r="M173">
        <f t="shared" si="7"/>
        <v>0.55999999999999994</v>
      </c>
      <c r="N173">
        <f t="shared" si="8"/>
        <v>0.10627287999999999</v>
      </c>
      <c r="P173">
        <v>0.8</v>
      </c>
      <c r="Q173">
        <v>0.7</v>
      </c>
      <c r="R173" s="75">
        <v>0.88</v>
      </c>
    </row>
    <row r="174" spans="1:18">
      <c r="A174" t="s">
        <v>41</v>
      </c>
      <c r="B174" t="s">
        <v>19</v>
      </c>
      <c r="C174" t="s">
        <v>8</v>
      </c>
      <c r="D174" t="s">
        <v>42</v>
      </c>
      <c r="E174" t="s">
        <v>15</v>
      </c>
      <c r="F174" t="s">
        <v>22</v>
      </c>
      <c r="G174" t="str">
        <f t="shared" si="6"/>
        <v>TMG2017_L_mH4bg_BG_3bmin_1.14_bmax_1.16MFD_double_GRSet_1</v>
      </c>
      <c r="H174" t="s">
        <v>45</v>
      </c>
      <c r="I174">
        <v>13.464</v>
      </c>
      <c r="J174">
        <v>0.60699999999999998</v>
      </c>
      <c r="K174">
        <v>1</v>
      </c>
      <c r="L174">
        <v>0.79400000000000004</v>
      </c>
      <c r="M174">
        <f t="shared" si="7"/>
        <v>0.55999999999999994</v>
      </c>
      <c r="N174">
        <f t="shared" si="8"/>
        <v>0.26989647999999999</v>
      </c>
      <c r="P174">
        <v>0.8</v>
      </c>
      <c r="Q174">
        <v>0.7</v>
      </c>
      <c r="R174" s="75">
        <v>0.9</v>
      </c>
    </row>
    <row r="175" spans="1:18">
      <c r="A175" t="s">
        <v>41</v>
      </c>
      <c r="B175" t="s">
        <v>19</v>
      </c>
      <c r="C175" t="s">
        <v>8</v>
      </c>
      <c r="D175" t="s">
        <v>42</v>
      </c>
      <c r="E175" t="s">
        <v>15</v>
      </c>
      <c r="F175" t="s">
        <v>22</v>
      </c>
      <c r="G175" t="str">
        <f t="shared" si="6"/>
        <v>TMG2017_L_mH4bg_BG_3bmin_1.14_bmax_1.16MFD_double_GRSet_1</v>
      </c>
      <c r="H175" t="s">
        <v>46</v>
      </c>
      <c r="I175">
        <v>14.077999999999999</v>
      </c>
      <c r="J175">
        <v>0.26200000000000001</v>
      </c>
      <c r="K175">
        <v>1</v>
      </c>
      <c r="L175">
        <v>0.83899999999999997</v>
      </c>
      <c r="M175">
        <f t="shared" si="7"/>
        <v>0.55999999999999994</v>
      </c>
      <c r="N175">
        <f t="shared" si="8"/>
        <v>0.12309808</v>
      </c>
      <c r="P175">
        <v>0.8</v>
      </c>
      <c r="Q175">
        <v>0.7</v>
      </c>
      <c r="R175" s="75">
        <v>0.88</v>
      </c>
    </row>
    <row r="176" spans="1:18">
      <c r="A176" t="s">
        <v>41</v>
      </c>
      <c r="B176" t="s">
        <v>19</v>
      </c>
      <c r="C176" t="s">
        <v>8</v>
      </c>
      <c r="D176" t="s">
        <v>42</v>
      </c>
      <c r="E176" t="s">
        <v>15</v>
      </c>
      <c r="F176" t="s">
        <v>22</v>
      </c>
      <c r="G176" t="str">
        <f t="shared" si="6"/>
        <v>TMG2017_L_mH4bg_BG_3bmin_1.14_bmax_1.16MFD_double_GRSet_1</v>
      </c>
      <c r="H176" t="s">
        <v>47</v>
      </c>
      <c r="I176">
        <v>14.759</v>
      </c>
      <c r="J176">
        <v>0.42</v>
      </c>
      <c r="K176">
        <v>0</v>
      </c>
      <c r="L176">
        <v>0.89100000000000001</v>
      </c>
      <c r="M176">
        <f t="shared" si="7"/>
        <v>0.55999999999999994</v>
      </c>
      <c r="N176">
        <f t="shared" si="8"/>
        <v>0</v>
      </c>
      <c r="P176">
        <v>0.8</v>
      </c>
      <c r="Q176">
        <v>0.7</v>
      </c>
      <c r="R176" s="75">
        <v>0.92</v>
      </c>
    </row>
    <row r="177" spans="1:18">
      <c r="A177" t="s">
        <v>41</v>
      </c>
      <c r="B177" t="s">
        <v>19</v>
      </c>
      <c r="C177" t="s">
        <v>8</v>
      </c>
      <c r="D177" t="s">
        <v>42</v>
      </c>
      <c r="E177" t="s">
        <v>15</v>
      </c>
      <c r="F177" t="s">
        <v>22</v>
      </c>
      <c r="G177" t="str">
        <f t="shared" si="6"/>
        <v>TMG2017_L_mH4bg_BG_3bmin_1.14_bmax_1.16MFD_double_GRSet_1</v>
      </c>
      <c r="H177" t="s">
        <v>48</v>
      </c>
      <c r="I177">
        <v>14.023</v>
      </c>
      <c r="J177">
        <v>0.30199999999999999</v>
      </c>
      <c r="K177">
        <v>0.93400000000000005</v>
      </c>
      <c r="L177">
        <v>0.83499999999999996</v>
      </c>
      <c r="M177">
        <f t="shared" si="7"/>
        <v>0.55999999999999994</v>
      </c>
      <c r="N177">
        <f t="shared" si="8"/>
        <v>0.13189499679999997</v>
      </c>
      <c r="P177">
        <v>0.8</v>
      </c>
      <c r="Q177">
        <v>0.7</v>
      </c>
      <c r="R177" s="75">
        <v>0.88</v>
      </c>
    </row>
    <row r="178" spans="1:18">
      <c r="A178" t="s">
        <v>41</v>
      </c>
      <c r="B178" t="s">
        <v>19</v>
      </c>
      <c r="C178" t="s">
        <v>8</v>
      </c>
      <c r="D178" t="s">
        <v>42</v>
      </c>
      <c r="E178" t="s">
        <v>15</v>
      </c>
      <c r="F178" t="s">
        <v>22</v>
      </c>
      <c r="G178" t="str">
        <f t="shared" si="6"/>
        <v>TMG2017_L_mH4bg_BG_3bmin_1.14_bmax_1.16MFD_double_GRSet_1</v>
      </c>
      <c r="H178" t="s">
        <v>49</v>
      </c>
      <c r="I178">
        <v>14.071999999999999</v>
      </c>
      <c r="J178">
        <v>0.245</v>
      </c>
      <c r="K178">
        <v>1</v>
      </c>
      <c r="L178">
        <v>0.84199999999999997</v>
      </c>
      <c r="M178">
        <f t="shared" si="7"/>
        <v>0.55999999999999994</v>
      </c>
      <c r="N178">
        <f t="shared" si="8"/>
        <v>0.11552239999999998</v>
      </c>
      <c r="P178">
        <v>0.8</v>
      </c>
      <c r="Q178">
        <v>0.7</v>
      </c>
      <c r="R178" s="75">
        <v>0.66</v>
      </c>
    </row>
    <row r="179" spans="1:18">
      <c r="A179" t="s">
        <v>41</v>
      </c>
      <c r="B179" t="s">
        <v>19</v>
      </c>
      <c r="C179" t="s">
        <v>8</v>
      </c>
      <c r="D179" t="s">
        <v>42</v>
      </c>
      <c r="E179" t="s">
        <v>15</v>
      </c>
      <c r="F179" t="s">
        <v>22</v>
      </c>
      <c r="G179" t="str">
        <f t="shared" si="6"/>
        <v>TMG2017_L_mH4bg_BG_3bmin_1.14_bmax_1.16MFD_double_GRSet_1</v>
      </c>
      <c r="H179" t="s">
        <v>50</v>
      </c>
      <c r="I179">
        <v>14.058999999999999</v>
      </c>
      <c r="J179">
        <v>0.23499999999999999</v>
      </c>
      <c r="K179">
        <v>0</v>
      </c>
      <c r="L179">
        <v>0.88</v>
      </c>
      <c r="M179">
        <f t="shared" si="7"/>
        <v>0.55999999999999994</v>
      </c>
      <c r="N179">
        <f t="shared" si="8"/>
        <v>0</v>
      </c>
      <c r="P179">
        <v>0.8</v>
      </c>
      <c r="Q179">
        <v>0.7</v>
      </c>
      <c r="R179" s="75">
        <v>0.88</v>
      </c>
    </row>
    <row r="180" spans="1:18">
      <c r="A180" t="s">
        <v>41</v>
      </c>
      <c r="B180" t="s">
        <v>19</v>
      </c>
      <c r="C180" t="s">
        <v>8</v>
      </c>
      <c r="D180" t="s">
        <v>42</v>
      </c>
      <c r="E180" t="s">
        <v>15</v>
      </c>
      <c r="F180" t="s">
        <v>22</v>
      </c>
      <c r="G180" t="str">
        <f t="shared" si="6"/>
        <v>TMG2017_L_mH4bg_BG_3bmin_1.14_bmax_1.16MFD_double_GRSet_1</v>
      </c>
      <c r="H180" t="s">
        <v>51</v>
      </c>
      <c r="I180">
        <v>14.673</v>
      </c>
      <c r="J180">
        <v>0.35699999999999998</v>
      </c>
      <c r="K180">
        <v>1</v>
      </c>
      <c r="L180">
        <v>0.83899999999999997</v>
      </c>
      <c r="M180">
        <f t="shared" si="7"/>
        <v>0.55999999999999994</v>
      </c>
      <c r="N180">
        <f t="shared" si="8"/>
        <v>0.16773287999999997</v>
      </c>
      <c r="P180">
        <v>0.8</v>
      </c>
      <c r="Q180">
        <v>0.7</v>
      </c>
      <c r="R180" s="75">
        <v>0.9</v>
      </c>
    </row>
    <row r="181" spans="1:18">
      <c r="A181" t="s">
        <v>41</v>
      </c>
      <c r="B181" t="s">
        <v>19</v>
      </c>
      <c r="C181" t="s">
        <v>8</v>
      </c>
      <c r="D181" t="s">
        <v>42</v>
      </c>
      <c r="E181" t="s">
        <v>15</v>
      </c>
      <c r="F181" t="s">
        <v>22</v>
      </c>
      <c r="G181" t="str">
        <f t="shared" si="6"/>
        <v>TMG2017_L_mH4bg_BG_3bmin_1.14_bmax_1.16MFD_double_GRSet_1</v>
      </c>
      <c r="H181" t="s">
        <v>52</v>
      </c>
      <c r="I181">
        <v>13.398</v>
      </c>
      <c r="J181">
        <v>0.629</v>
      </c>
      <c r="K181">
        <v>1</v>
      </c>
      <c r="L181">
        <v>0.85199999999999998</v>
      </c>
      <c r="M181">
        <f t="shared" si="7"/>
        <v>0.55999999999999994</v>
      </c>
      <c r="N181">
        <f t="shared" si="8"/>
        <v>0.30010847999999996</v>
      </c>
      <c r="P181">
        <v>0.8</v>
      </c>
      <c r="Q181">
        <v>0.7</v>
      </c>
      <c r="R181" s="75">
        <v>0.9</v>
      </c>
    </row>
    <row r="182" spans="1:18">
      <c r="A182" t="s">
        <v>41</v>
      </c>
      <c r="B182" t="s">
        <v>19</v>
      </c>
      <c r="C182" t="s">
        <v>6</v>
      </c>
      <c r="D182" t="s">
        <v>42</v>
      </c>
      <c r="E182" t="s">
        <v>16</v>
      </c>
      <c r="F182" t="s">
        <v>23</v>
      </c>
      <c r="G182" t="str">
        <f t="shared" si="6"/>
        <v>TMG2017_L_mH4bg_BG_1bmin_1.14_bmax_1.16MFD_GRSet_2</v>
      </c>
      <c r="H182" t="s">
        <v>43</v>
      </c>
      <c r="I182">
        <v>14.4</v>
      </c>
      <c r="J182">
        <v>0.80800000000000005</v>
      </c>
      <c r="K182">
        <v>0.67</v>
      </c>
      <c r="L182">
        <v>0.81</v>
      </c>
      <c r="M182">
        <f t="shared" si="7"/>
        <v>0.06</v>
      </c>
      <c r="N182">
        <f t="shared" si="8"/>
        <v>2.6310096000000005E-2</v>
      </c>
      <c r="P182">
        <v>0.2</v>
      </c>
      <c r="Q182">
        <v>0.3</v>
      </c>
      <c r="R182" s="75">
        <v>0.66</v>
      </c>
    </row>
    <row r="183" spans="1:18">
      <c r="A183" t="s">
        <v>41</v>
      </c>
      <c r="B183" t="s">
        <v>19</v>
      </c>
      <c r="C183" t="s">
        <v>6</v>
      </c>
      <c r="D183" t="s">
        <v>42</v>
      </c>
      <c r="E183" t="s">
        <v>16</v>
      </c>
      <c r="F183" t="s">
        <v>23</v>
      </c>
      <c r="G183" t="str">
        <f t="shared" si="6"/>
        <v>TMG2017_L_mH4bg_BG_1bmin_1.14_bmax_1.16MFD_GRSet_2</v>
      </c>
      <c r="H183" t="s">
        <v>44</v>
      </c>
      <c r="I183">
        <v>13.484</v>
      </c>
      <c r="J183">
        <v>0.65400000000000003</v>
      </c>
      <c r="K183">
        <v>1</v>
      </c>
      <c r="L183">
        <v>0.80100000000000005</v>
      </c>
      <c r="M183">
        <f t="shared" si="7"/>
        <v>0.06</v>
      </c>
      <c r="N183">
        <f t="shared" si="8"/>
        <v>3.1431239999999999E-2</v>
      </c>
      <c r="P183">
        <v>0.2</v>
      </c>
      <c r="Q183">
        <v>0.3</v>
      </c>
      <c r="R183" s="75">
        <v>0.66</v>
      </c>
    </row>
    <row r="184" spans="1:18">
      <c r="A184" t="s">
        <v>41</v>
      </c>
      <c r="B184" t="s">
        <v>19</v>
      </c>
      <c r="C184" t="s">
        <v>6</v>
      </c>
      <c r="D184" t="s">
        <v>42</v>
      </c>
      <c r="E184" t="s">
        <v>16</v>
      </c>
      <c r="F184" t="s">
        <v>23</v>
      </c>
      <c r="G184" t="str">
        <f t="shared" si="6"/>
        <v>TMG2017_L_mH4bg_BG_1bmin_1.14_bmax_1.16MFD_GRSet_2</v>
      </c>
      <c r="H184" t="s">
        <v>45</v>
      </c>
      <c r="I184">
        <v>13.401999999999999</v>
      </c>
      <c r="J184">
        <v>0.84399999999999997</v>
      </c>
      <c r="K184">
        <v>0</v>
      </c>
      <c r="L184">
        <v>0.752</v>
      </c>
      <c r="M184">
        <f t="shared" si="7"/>
        <v>0.06</v>
      </c>
      <c r="N184">
        <f t="shared" si="8"/>
        <v>0</v>
      </c>
      <c r="P184">
        <v>0.2</v>
      </c>
      <c r="Q184">
        <v>0.3</v>
      </c>
      <c r="R184" s="75">
        <v>0.66</v>
      </c>
    </row>
    <row r="185" spans="1:18">
      <c r="A185" t="s">
        <v>41</v>
      </c>
      <c r="B185" t="s">
        <v>19</v>
      </c>
      <c r="C185" t="s">
        <v>6</v>
      </c>
      <c r="D185" t="s">
        <v>42</v>
      </c>
      <c r="E185" t="s">
        <v>16</v>
      </c>
      <c r="F185" t="s">
        <v>23</v>
      </c>
      <c r="G185" t="str">
        <f t="shared" si="6"/>
        <v>TMG2017_L_mH4bg_BG_1bmin_1.14_bmax_1.16MFD_GRSet_2</v>
      </c>
      <c r="H185" t="s">
        <v>46</v>
      </c>
      <c r="I185">
        <v>14.702999999999999</v>
      </c>
      <c r="J185">
        <v>0.79300000000000004</v>
      </c>
      <c r="K185">
        <v>0</v>
      </c>
      <c r="L185">
        <v>0.46899999999999997</v>
      </c>
      <c r="M185">
        <f t="shared" si="7"/>
        <v>0.06</v>
      </c>
      <c r="N185">
        <f t="shared" si="8"/>
        <v>0</v>
      </c>
      <c r="P185">
        <v>0.2</v>
      </c>
      <c r="Q185">
        <v>0.3</v>
      </c>
      <c r="R185" s="75">
        <v>0.66</v>
      </c>
    </row>
    <row r="186" spans="1:18">
      <c r="A186" t="s">
        <v>41</v>
      </c>
      <c r="B186" t="s">
        <v>19</v>
      </c>
      <c r="C186" t="s">
        <v>6</v>
      </c>
      <c r="D186" t="s">
        <v>42</v>
      </c>
      <c r="E186" t="s">
        <v>16</v>
      </c>
      <c r="F186" t="s">
        <v>23</v>
      </c>
      <c r="G186" t="str">
        <f t="shared" si="6"/>
        <v>TMG2017_L_mH4bg_BG_1bmin_1.14_bmax_1.16MFD_GRSet_2</v>
      </c>
      <c r="H186" t="s">
        <v>47</v>
      </c>
      <c r="I186">
        <v>15.367000000000001</v>
      </c>
      <c r="J186">
        <v>0.82099999999999995</v>
      </c>
      <c r="K186">
        <v>0.93799999999999994</v>
      </c>
      <c r="L186">
        <v>0.77300000000000002</v>
      </c>
      <c r="M186">
        <f t="shared" si="7"/>
        <v>0.06</v>
      </c>
      <c r="N186">
        <f t="shared" si="8"/>
        <v>3.5717145239999998E-2</v>
      </c>
      <c r="P186">
        <v>0.2</v>
      </c>
      <c r="Q186">
        <v>0.3</v>
      </c>
      <c r="R186" s="75">
        <v>0.88</v>
      </c>
    </row>
    <row r="187" spans="1:18">
      <c r="A187" t="s">
        <v>41</v>
      </c>
      <c r="B187" t="s">
        <v>19</v>
      </c>
      <c r="C187" t="s">
        <v>6</v>
      </c>
      <c r="D187" t="s">
        <v>42</v>
      </c>
      <c r="E187" t="s">
        <v>16</v>
      </c>
      <c r="F187" t="s">
        <v>23</v>
      </c>
      <c r="G187" t="str">
        <f t="shared" si="6"/>
        <v>TMG2017_L_mH4bg_BG_1bmin_1.14_bmax_1.16MFD_GRSet_2</v>
      </c>
      <c r="H187" t="s">
        <v>48</v>
      </c>
      <c r="I187">
        <v>13.994999999999999</v>
      </c>
      <c r="J187">
        <v>0.78800000000000003</v>
      </c>
      <c r="K187">
        <v>0.97199999999999998</v>
      </c>
      <c r="L187">
        <v>0.59599999999999997</v>
      </c>
      <c r="M187">
        <f t="shared" si="7"/>
        <v>0.06</v>
      </c>
      <c r="N187">
        <f t="shared" si="8"/>
        <v>2.7389871360000002E-2</v>
      </c>
      <c r="P187">
        <v>0.2</v>
      </c>
      <c r="Q187">
        <v>0.3</v>
      </c>
      <c r="R187" s="75">
        <v>0.66</v>
      </c>
    </row>
    <row r="188" spans="1:18">
      <c r="A188" t="s">
        <v>41</v>
      </c>
      <c r="B188" t="s">
        <v>19</v>
      </c>
      <c r="C188" t="s">
        <v>6</v>
      </c>
      <c r="D188" t="s">
        <v>42</v>
      </c>
      <c r="E188" t="s">
        <v>16</v>
      </c>
      <c r="F188" t="s">
        <v>23</v>
      </c>
      <c r="G188" t="str">
        <f t="shared" si="6"/>
        <v>TMG2017_L_mH4bg_BG_1bmin_1.14_bmax_1.16MFD_GRSet_2</v>
      </c>
      <c r="H188" t="s">
        <v>49</v>
      </c>
      <c r="I188">
        <v>13.425000000000001</v>
      </c>
      <c r="J188">
        <v>0.76400000000000001</v>
      </c>
      <c r="K188">
        <v>0</v>
      </c>
      <c r="L188">
        <v>0.20399999999999999</v>
      </c>
      <c r="M188">
        <f t="shared" si="7"/>
        <v>0.06</v>
      </c>
      <c r="N188">
        <f t="shared" si="8"/>
        <v>0</v>
      </c>
      <c r="P188">
        <v>0.2</v>
      </c>
      <c r="Q188">
        <v>0.3</v>
      </c>
      <c r="R188" s="75">
        <v>0.66</v>
      </c>
    </row>
    <row r="189" spans="1:18">
      <c r="A189" t="s">
        <v>41</v>
      </c>
      <c r="B189" t="s">
        <v>19</v>
      </c>
      <c r="C189" t="s">
        <v>6</v>
      </c>
      <c r="D189" t="s">
        <v>42</v>
      </c>
      <c r="E189" t="s">
        <v>16</v>
      </c>
      <c r="F189" t="s">
        <v>23</v>
      </c>
      <c r="G189" t="str">
        <f t="shared" si="6"/>
        <v>TMG2017_L_mH4bg_BG_1bmin_1.14_bmax_1.16MFD_GRSet_2</v>
      </c>
      <c r="H189" t="s">
        <v>50</v>
      </c>
      <c r="I189">
        <v>15.398</v>
      </c>
      <c r="J189">
        <v>0.54300000000000004</v>
      </c>
      <c r="K189">
        <v>0.89</v>
      </c>
      <c r="L189">
        <v>0.53900000000000003</v>
      </c>
      <c r="M189">
        <f t="shared" si="7"/>
        <v>0.06</v>
      </c>
      <c r="N189">
        <f t="shared" si="8"/>
        <v>1.5628951800000002E-2</v>
      </c>
      <c r="P189">
        <v>0.2</v>
      </c>
      <c r="Q189">
        <v>0.3</v>
      </c>
      <c r="R189" s="75">
        <v>0.66</v>
      </c>
    </row>
    <row r="190" spans="1:18">
      <c r="A190" t="s">
        <v>41</v>
      </c>
      <c r="B190" t="s">
        <v>19</v>
      </c>
      <c r="C190" t="s">
        <v>6</v>
      </c>
      <c r="D190" t="s">
        <v>42</v>
      </c>
      <c r="E190" t="s">
        <v>16</v>
      </c>
      <c r="F190" t="s">
        <v>23</v>
      </c>
      <c r="G190" t="str">
        <f t="shared" si="6"/>
        <v>TMG2017_L_mH4bg_BG_1bmin_1.14_bmax_1.16MFD_GRSet_2</v>
      </c>
      <c r="H190" t="s">
        <v>51</v>
      </c>
      <c r="I190">
        <v>13.414</v>
      </c>
      <c r="J190">
        <v>0.84899999999999998</v>
      </c>
      <c r="K190">
        <v>0</v>
      </c>
      <c r="L190">
        <v>0.52</v>
      </c>
      <c r="M190">
        <f t="shared" si="7"/>
        <v>0.06</v>
      </c>
      <c r="N190">
        <f t="shared" si="8"/>
        <v>0</v>
      </c>
      <c r="P190">
        <v>0.2</v>
      </c>
      <c r="Q190">
        <v>0.3</v>
      </c>
      <c r="R190" s="75">
        <v>0.66</v>
      </c>
    </row>
    <row r="191" spans="1:18">
      <c r="A191" t="s">
        <v>41</v>
      </c>
      <c r="B191" t="s">
        <v>19</v>
      </c>
      <c r="C191" t="s">
        <v>6</v>
      </c>
      <c r="D191" t="s">
        <v>42</v>
      </c>
      <c r="E191" t="s">
        <v>16</v>
      </c>
      <c r="F191" t="s">
        <v>23</v>
      </c>
      <c r="G191" t="str">
        <f t="shared" si="6"/>
        <v>TMG2017_L_mH4bg_BG_1bmin_1.14_bmax_1.16MFD_GRSet_2</v>
      </c>
      <c r="H191" t="s">
        <v>52</v>
      </c>
      <c r="I191">
        <v>14.067</v>
      </c>
      <c r="J191">
        <v>0.85</v>
      </c>
      <c r="K191">
        <v>0.93300000000000005</v>
      </c>
      <c r="L191">
        <v>0.77100000000000002</v>
      </c>
      <c r="M191">
        <f t="shared" si="7"/>
        <v>0.06</v>
      </c>
      <c r="N191">
        <f t="shared" si="8"/>
        <v>3.6686493000000001E-2</v>
      </c>
      <c r="P191">
        <v>0.2</v>
      </c>
      <c r="Q191">
        <v>0.3</v>
      </c>
      <c r="R191" s="75">
        <v>0.88</v>
      </c>
    </row>
    <row r="192" spans="1:18">
      <c r="A192" t="s">
        <v>41</v>
      </c>
      <c r="B192" t="s">
        <v>19</v>
      </c>
      <c r="C192" t="s">
        <v>7</v>
      </c>
      <c r="D192" t="s">
        <v>42</v>
      </c>
      <c r="E192" t="s">
        <v>16</v>
      </c>
      <c r="F192" t="s">
        <v>23</v>
      </c>
      <c r="G192" t="str">
        <f t="shared" si="6"/>
        <v>TMG2017_L_mH4bg_BG_2bmin_1.14_bmax_1.16MFD_GRSet_2</v>
      </c>
      <c r="H192" t="s">
        <v>43</v>
      </c>
      <c r="I192">
        <v>14.4</v>
      </c>
      <c r="J192">
        <v>0.89300000000000002</v>
      </c>
      <c r="K192">
        <v>0.64700000000000002</v>
      </c>
      <c r="L192">
        <v>0.76300000000000001</v>
      </c>
      <c r="M192">
        <f t="shared" si="7"/>
        <v>0.06</v>
      </c>
      <c r="N192">
        <f t="shared" si="8"/>
        <v>2.6450356380000001E-2</v>
      </c>
      <c r="P192">
        <v>0.2</v>
      </c>
      <c r="Q192">
        <v>0.3</v>
      </c>
      <c r="R192" s="75">
        <v>0.92</v>
      </c>
    </row>
    <row r="193" spans="1:18">
      <c r="A193" t="s">
        <v>41</v>
      </c>
      <c r="B193" t="s">
        <v>19</v>
      </c>
      <c r="C193" t="s">
        <v>7</v>
      </c>
      <c r="D193" t="s">
        <v>42</v>
      </c>
      <c r="E193" t="s">
        <v>16</v>
      </c>
      <c r="F193" t="s">
        <v>23</v>
      </c>
      <c r="G193" t="str">
        <f t="shared" si="6"/>
        <v>TMG2017_L_mH4bg_BG_2bmin_1.14_bmax_1.16MFD_GRSet_2</v>
      </c>
      <c r="H193" t="s">
        <v>44</v>
      </c>
      <c r="I193">
        <v>13.488</v>
      </c>
      <c r="J193">
        <v>0.94899999999999995</v>
      </c>
      <c r="K193">
        <v>0.98799999999999999</v>
      </c>
      <c r="L193">
        <v>0.622</v>
      </c>
      <c r="M193">
        <f t="shared" si="7"/>
        <v>0.06</v>
      </c>
      <c r="N193">
        <f t="shared" si="8"/>
        <v>3.4991679839999998E-2</v>
      </c>
      <c r="P193">
        <v>0.2</v>
      </c>
      <c r="Q193">
        <v>0.3</v>
      </c>
      <c r="R193" s="75">
        <v>0.66</v>
      </c>
    </row>
    <row r="194" spans="1:18">
      <c r="A194" t="s">
        <v>41</v>
      </c>
      <c r="B194" t="s">
        <v>19</v>
      </c>
      <c r="C194" t="s">
        <v>7</v>
      </c>
      <c r="D194" t="s">
        <v>42</v>
      </c>
      <c r="E194" t="s">
        <v>16</v>
      </c>
      <c r="F194" t="s">
        <v>23</v>
      </c>
      <c r="G194" t="str">
        <f t="shared" ref="G194:G257" si="9">CONCATENATE(A194,B194,C194,D194,E194,F194)</f>
        <v>TMG2017_L_mH4bg_BG_2bmin_1.14_bmax_1.16MFD_GRSet_2</v>
      </c>
      <c r="H194" t="s">
        <v>45</v>
      </c>
      <c r="I194">
        <v>14.12</v>
      </c>
      <c r="J194">
        <v>0.88400000000000001</v>
      </c>
      <c r="K194">
        <v>0</v>
      </c>
      <c r="L194">
        <v>0.73499999999999999</v>
      </c>
      <c r="M194">
        <f t="shared" ref="M194:M257" si="10">P194*Q194</f>
        <v>0.06</v>
      </c>
      <c r="N194">
        <f t="shared" ref="N194:N257" si="11">J194*K194*L194*M194</f>
        <v>0</v>
      </c>
      <c r="P194">
        <v>0.2</v>
      </c>
      <c r="Q194">
        <v>0.3</v>
      </c>
      <c r="R194" s="75">
        <v>0.92</v>
      </c>
    </row>
    <row r="195" spans="1:18">
      <c r="A195" t="s">
        <v>41</v>
      </c>
      <c r="B195" t="s">
        <v>19</v>
      </c>
      <c r="C195" t="s">
        <v>7</v>
      </c>
      <c r="D195" t="s">
        <v>42</v>
      </c>
      <c r="E195" t="s">
        <v>16</v>
      </c>
      <c r="F195" t="s">
        <v>23</v>
      </c>
      <c r="G195" t="str">
        <f t="shared" si="9"/>
        <v>TMG2017_L_mH4bg_BG_2bmin_1.14_bmax_1.16MFD_GRSet_2</v>
      </c>
      <c r="H195" t="s">
        <v>46</v>
      </c>
      <c r="I195">
        <v>14.66</v>
      </c>
      <c r="J195">
        <v>0.88400000000000001</v>
      </c>
      <c r="K195">
        <v>1</v>
      </c>
      <c r="L195">
        <v>0.57499999999999996</v>
      </c>
      <c r="M195">
        <f t="shared" si="10"/>
        <v>0.06</v>
      </c>
      <c r="N195">
        <f t="shared" si="11"/>
        <v>3.0497999999999997E-2</v>
      </c>
      <c r="P195">
        <v>0.2</v>
      </c>
      <c r="Q195">
        <v>0.3</v>
      </c>
      <c r="R195" s="75">
        <v>0.92</v>
      </c>
    </row>
    <row r="196" spans="1:18">
      <c r="A196" t="s">
        <v>41</v>
      </c>
      <c r="B196" t="s">
        <v>19</v>
      </c>
      <c r="C196" t="s">
        <v>7</v>
      </c>
      <c r="D196" t="s">
        <v>42</v>
      </c>
      <c r="E196" t="s">
        <v>16</v>
      </c>
      <c r="F196" t="s">
        <v>23</v>
      </c>
      <c r="G196" t="str">
        <f t="shared" si="9"/>
        <v>TMG2017_L_mH4bg_BG_2bmin_1.14_bmax_1.16MFD_GRSet_2</v>
      </c>
      <c r="H196" t="s">
        <v>47</v>
      </c>
      <c r="I196">
        <v>15.361000000000001</v>
      </c>
      <c r="J196">
        <v>0.88300000000000001</v>
      </c>
      <c r="K196">
        <v>0.878</v>
      </c>
      <c r="L196">
        <v>0.53</v>
      </c>
      <c r="M196">
        <f t="shared" si="10"/>
        <v>0.06</v>
      </c>
      <c r="N196">
        <f t="shared" si="11"/>
        <v>2.46537132E-2</v>
      </c>
      <c r="P196">
        <v>0.2</v>
      </c>
      <c r="Q196">
        <v>0.3</v>
      </c>
      <c r="R196" s="75">
        <v>0.92</v>
      </c>
    </row>
    <row r="197" spans="1:18">
      <c r="A197" t="s">
        <v>41</v>
      </c>
      <c r="B197" t="s">
        <v>19</v>
      </c>
      <c r="C197" t="s">
        <v>7</v>
      </c>
      <c r="D197" t="s">
        <v>42</v>
      </c>
      <c r="E197" t="s">
        <v>16</v>
      </c>
      <c r="F197" t="s">
        <v>23</v>
      </c>
      <c r="G197" t="str">
        <f t="shared" si="9"/>
        <v>TMG2017_L_mH4bg_BG_2bmin_1.14_bmax_1.16MFD_GRSet_2</v>
      </c>
      <c r="H197" t="s">
        <v>48</v>
      </c>
      <c r="I197">
        <v>14.082000000000001</v>
      </c>
      <c r="J197">
        <v>0.72699999999999998</v>
      </c>
      <c r="K197">
        <v>0</v>
      </c>
      <c r="L197">
        <v>0.47599999999999998</v>
      </c>
      <c r="M197">
        <f t="shared" si="10"/>
        <v>0.06</v>
      </c>
      <c r="N197">
        <f t="shared" si="11"/>
        <v>0</v>
      </c>
      <c r="P197">
        <v>0.2</v>
      </c>
      <c r="Q197">
        <v>0.3</v>
      </c>
      <c r="R197" s="75">
        <v>0.9</v>
      </c>
    </row>
    <row r="198" spans="1:18">
      <c r="A198" t="s">
        <v>41</v>
      </c>
      <c r="B198" t="s">
        <v>19</v>
      </c>
      <c r="C198" t="s">
        <v>7</v>
      </c>
      <c r="D198" t="s">
        <v>42</v>
      </c>
      <c r="E198" t="s">
        <v>16</v>
      </c>
      <c r="F198" t="s">
        <v>23</v>
      </c>
      <c r="G198" t="str">
        <f t="shared" si="9"/>
        <v>TMG2017_L_mH4bg_BG_2bmin_1.14_bmax_1.16MFD_GRSet_2</v>
      </c>
      <c r="H198" t="s">
        <v>49</v>
      </c>
      <c r="I198">
        <v>13.487</v>
      </c>
      <c r="J198">
        <v>0.313</v>
      </c>
      <c r="K198">
        <v>1</v>
      </c>
      <c r="L198">
        <v>0.78400000000000003</v>
      </c>
      <c r="M198">
        <f t="shared" si="10"/>
        <v>0.06</v>
      </c>
      <c r="N198">
        <f t="shared" si="11"/>
        <v>1.4723519999999999E-2</v>
      </c>
      <c r="P198">
        <v>0.2</v>
      </c>
      <c r="Q198">
        <v>0.3</v>
      </c>
      <c r="R198" s="75">
        <v>0.96</v>
      </c>
    </row>
    <row r="199" spans="1:18">
      <c r="A199" t="s">
        <v>41</v>
      </c>
      <c r="B199" t="s">
        <v>19</v>
      </c>
      <c r="C199" t="s">
        <v>7</v>
      </c>
      <c r="D199" t="s">
        <v>42</v>
      </c>
      <c r="E199" t="s">
        <v>16</v>
      </c>
      <c r="F199" t="s">
        <v>23</v>
      </c>
      <c r="G199" t="str">
        <f t="shared" si="9"/>
        <v>TMG2017_L_mH4bg_BG_2bmin_1.14_bmax_1.16MFD_GRSet_2</v>
      </c>
      <c r="H199" t="s">
        <v>50</v>
      </c>
      <c r="I199">
        <v>15.414</v>
      </c>
      <c r="J199">
        <v>0.50900000000000001</v>
      </c>
      <c r="K199">
        <v>0.95099999999999996</v>
      </c>
      <c r="L199">
        <v>0.83599999999999997</v>
      </c>
      <c r="M199">
        <f t="shared" si="10"/>
        <v>0.06</v>
      </c>
      <c r="N199">
        <f t="shared" si="11"/>
        <v>2.4280399439999996E-2</v>
      </c>
      <c r="P199">
        <v>0.2</v>
      </c>
      <c r="Q199">
        <v>0.3</v>
      </c>
      <c r="R199" s="75">
        <v>0.96</v>
      </c>
    </row>
    <row r="200" spans="1:18">
      <c r="A200" t="s">
        <v>41</v>
      </c>
      <c r="B200" t="s">
        <v>19</v>
      </c>
      <c r="C200" t="s">
        <v>7</v>
      </c>
      <c r="D200" t="s">
        <v>42</v>
      </c>
      <c r="E200" t="s">
        <v>16</v>
      </c>
      <c r="F200" t="s">
        <v>23</v>
      </c>
      <c r="G200" t="str">
        <f t="shared" si="9"/>
        <v>TMG2017_L_mH4bg_BG_2bmin_1.14_bmax_1.16MFD_GRSet_2</v>
      </c>
      <c r="H200" t="s">
        <v>51</v>
      </c>
      <c r="I200">
        <v>14.693</v>
      </c>
      <c r="J200">
        <v>0.90100000000000002</v>
      </c>
      <c r="K200">
        <v>1</v>
      </c>
      <c r="L200">
        <v>0.371</v>
      </c>
      <c r="M200">
        <f t="shared" si="10"/>
        <v>0.06</v>
      </c>
      <c r="N200">
        <f t="shared" si="11"/>
        <v>2.0056259999999999E-2</v>
      </c>
      <c r="P200">
        <v>0.2</v>
      </c>
      <c r="Q200">
        <v>0.3</v>
      </c>
      <c r="R200" s="75">
        <v>0.92</v>
      </c>
    </row>
    <row r="201" spans="1:18">
      <c r="A201" t="s">
        <v>41</v>
      </c>
      <c r="B201" t="s">
        <v>19</v>
      </c>
      <c r="C201" t="s">
        <v>7</v>
      </c>
      <c r="D201" t="s">
        <v>42</v>
      </c>
      <c r="E201" t="s">
        <v>16</v>
      </c>
      <c r="F201" t="s">
        <v>23</v>
      </c>
      <c r="G201" t="str">
        <f t="shared" si="9"/>
        <v>TMG2017_L_mH4bg_BG_2bmin_1.14_bmax_1.16MFD_GRSet_2</v>
      </c>
      <c r="H201" t="s">
        <v>52</v>
      </c>
      <c r="I201">
        <v>13.367000000000001</v>
      </c>
      <c r="J201">
        <v>0.91200000000000003</v>
      </c>
      <c r="K201">
        <v>1</v>
      </c>
      <c r="L201">
        <v>0.76800000000000002</v>
      </c>
      <c r="M201">
        <f t="shared" si="10"/>
        <v>0.06</v>
      </c>
      <c r="N201">
        <f t="shared" si="11"/>
        <v>4.202496E-2</v>
      </c>
      <c r="P201">
        <v>0.2</v>
      </c>
      <c r="Q201">
        <v>0.3</v>
      </c>
      <c r="R201" s="75">
        <v>0.88</v>
      </c>
    </row>
    <row r="202" spans="1:18">
      <c r="A202" t="s">
        <v>41</v>
      </c>
      <c r="B202" t="s">
        <v>19</v>
      </c>
      <c r="C202" t="s">
        <v>8</v>
      </c>
      <c r="D202" t="s">
        <v>42</v>
      </c>
      <c r="E202" t="s">
        <v>16</v>
      </c>
      <c r="F202" t="s">
        <v>23</v>
      </c>
      <c r="G202" t="str">
        <f t="shared" si="9"/>
        <v>TMG2017_L_mH4bg_BG_3bmin_1.14_bmax_1.16MFD_GRSet_2</v>
      </c>
      <c r="H202" t="s">
        <v>43</v>
      </c>
      <c r="I202">
        <v>14.4</v>
      </c>
      <c r="J202">
        <v>0.74199999999999999</v>
      </c>
      <c r="K202">
        <v>0.60299999999999998</v>
      </c>
      <c r="L202">
        <v>0.71299999999999997</v>
      </c>
      <c r="M202">
        <f t="shared" si="10"/>
        <v>0.06</v>
      </c>
      <c r="N202">
        <f t="shared" si="11"/>
        <v>1.9140884279999996E-2</v>
      </c>
      <c r="P202">
        <v>0.2</v>
      </c>
      <c r="Q202">
        <v>0.3</v>
      </c>
      <c r="R202" s="75">
        <v>0.66</v>
      </c>
    </row>
    <row r="203" spans="1:18">
      <c r="A203" t="s">
        <v>41</v>
      </c>
      <c r="B203" t="s">
        <v>19</v>
      </c>
      <c r="C203" t="s">
        <v>8</v>
      </c>
      <c r="D203" t="s">
        <v>42</v>
      </c>
      <c r="E203" t="s">
        <v>16</v>
      </c>
      <c r="F203" t="s">
        <v>23</v>
      </c>
      <c r="G203" t="str">
        <f t="shared" si="9"/>
        <v>TMG2017_L_mH4bg_BG_3bmin_1.14_bmax_1.16MFD_GRSet_2</v>
      </c>
      <c r="H203" t="s">
        <v>44</v>
      </c>
      <c r="I203">
        <v>14.045</v>
      </c>
      <c r="J203">
        <v>0.83699999999999997</v>
      </c>
      <c r="K203">
        <v>0</v>
      </c>
      <c r="L203">
        <v>0.64600000000000002</v>
      </c>
      <c r="M203">
        <f t="shared" si="10"/>
        <v>0.06</v>
      </c>
      <c r="N203">
        <f t="shared" si="11"/>
        <v>0</v>
      </c>
      <c r="P203">
        <v>0.2</v>
      </c>
      <c r="Q203">
        <v>0.3</v>
      </c>
      <c r="R203" s="75">
        <v>0.66</v>
      </c>
    </row>
    <row r="204" spans="1:18">
      <c r="A204" t="s">
        <v>41</v>
      </c>
      <c r="B204" t="s">
        <v>19</v>
      </c>
      <c r="C204" t="s">
        <v>8</v>
      </c>
      <c r="D204" t="s">
        <v>42</v>
      </c>
      <c r="E204" t="s">
        <v>16</v>
      </c>
      <c r="F204" t="s">
        <v>23</v>
      </c>
      <c r="G204" t="str">
        <f t="shared" si="9"/>
        <v>TMG2017_L_mH4bg_BG_3bmin_1.14_bmax_1.16MFD_GRSet_2</v>
      </c>
      <c r="H204" t="s">
        <v>45</v>
      </c>
      <c r="I204">
        <v>15.36</v>
      </c>
      <c r="J204">
        <v>0.13300000000000001</v>
      </c>
      <c r="K204">
        <v>0</v>
      </c>
      <c r="L204">
        <v>0.6</v>
      </c>
      <c r="M204">
        <f t="shared" si="10"/>
        <v>0.06</v>
      </c>
      <c r="N204">
        <f t="shared" si="11"/>
        <v>0</v>
      </c>
      <c r="P204">
        <v>0.2</v>
      </c>
      <c r="Q204">
        <v>0.3</v>
      </c>
      <c r="R204" s="75">
        <v>0.28000000000000003</v>
      </c>
    </row>
    <row r="205" spans="1:18">
      <c r="A205" t="s">
        <v>41</v>
      </c>
      <c r="B205" t="s">
        <v>19</v>
      </c>
      <c r="C205" t="s">
        <v>8</v>
      </c>
      <c r="D205" t="s">
        <v>42</v>
      </c>
      <c r="E205" t="s">
        <v>16</v>
      </c>
      <c r="F205" t="s">
        <v>23</v>
      </c>
      <c r="G205" t="str">
        <f t="shared" si="9"/>
        <v>TMG2017_L_mH4bg_BG_3bmin_1.14_bmax_1.16MFD_GRSet_2</v>
      </c>
      <c r="H205" t="s">
        <v>46</v>
      </c>
      <c r="I205">
        <v>14.776</v>
      </c>
      <c r="J205">
        <v>0.874</v>
      </c>
      <c r="K205">
        <v>0.57199999999999995</v>
      </c>
      <c r="L205">
        <v>0.70599999999999996</v>
      </c>
      <c r="M205">
        <f t="shared" si="10"/>
        <v>0.06</v>
      </c>
      <c r="N205">
        <f t="shared" si="11"/>
        <v>2.117695008E-2</v>
      </c>
      <c r="P205">
        <v>0.2</v>
      </c>
      <c r="Q205">
        <v>0.3</v>
      </c>
      <c r="R205" s="75">
        <v>0.92</v>
      </c>
    </row>
    <row r="206" spans="1:18">
      <c r="A206" t="s">
        <v>41</v>
      </c>
      <c r="B206" t="s">
        <v>19</v>
      </c>
      <c r="C206" t="s">
        <v>8</v>
      </c>
      <c r="D206" t="s">
        <v>42</v>
      </c>
      <c r="E206" t="s">
        <v>16</v>
      </c>
      <c r="F206" t="s">
        <v>23</v>
      </c>
      <c r="G206" t="str">
        <f t="shared" si="9"/>
        <v>TMG2017_L_mH4bg_BG_3bmin_1.14_bmax_1.16MFD_GRSet_2</v>
      </c>
      <c r="H206" t="s">
        <v>47</v>
      </c>
      <c r="I206">
        <v>14.739000000000001</v>
      </c>
      <c r="J206">
        <v>0.17599999999999999</v>
      </c>
      <c r="K206">
        <v>0</v>
      </c>
      <c r="L206">
        <v>0.76</v>
      </c>
      <c r="M206">
        <f t="shared" si="10"/>
        <v>0.06</v>
      </c>
      <c r="N206">
        <f t="shared" si="11"/>
        <v>0</v>
      </c>
      <c r="P206">
        <v>0.2</v>
      </c>
      <c r="Q206">
        <v>0.3</v>
      </c>
      <c r="R206" s="75">
        <v>0.28000000000000003</v>
      </c>
    </row>
    <row r="207" spans="1:18">
      <c r="A207" t="s">
        <v>41</v>
      </c>
      <c r="B207" t="s">
        <v>19</v>
      </c>
      <c r="C207" t="s">
        <v>8</v>
      </c>
      <c r="D207" t="s">
        <v>42</v>
      </c>
      <c r="E207" t="s">
        <v>16</v>
      </c>
      <c r="F207" t="s">
        <v>23</v>
      </c>
      <c r="G207" t="str">
        <f t="shared" si="9"/>
        <v>TMG2017_L_mH4bg_BG_3bmin_1.14_bmax_1.16MFD_GRSet_2</v>
      </c>
      <c r="H207" t="s">
        <v>48</v>
      </c>
      <c r="I207">
        <v>14.122999999999999</v>
      </c>
      <c r="J207">
        <v>0.88200000000000001</v>
      </c>
      <c r="K207">
        <v>0</v>
      </c>
      <c r="L207">
        <v>0.48099999999999998</v>
      </c>
      <c r="M207">
        <f t="shared" si="10"/>
        <v>0.06</v>
      </c>
      <c r="N207">
        <f t="shared" si="11"/>
        <v>0</v>
      </c>
      <c r="P207">
        <v>0.2</v>
      </c>
      <c r="Q207">
        <v>0.3</v>
      </c>
      <c r="R207" s="75">
        <v>0.88</v>
      </c>
    </row>
    <row r="208" spans="1:18">
      <c r="A208" t="s">
        <v>41</v>
      </c>
      <c r="B208" t="s">
        <v>19</v>
      </c>
      <c r="C208" t="s">
        <v>8</v>
      </c>
      <c r="D208" t="s">
        <v>42</v>
      </c>
      <c r="E208" t="s">
        <v>16</v>
      </c>
      <c r="F208" t="s">
        <v>23</v>
      </c>
      <c r="G208" t="str">
        <f t="shared" si="9"/>
        <v>TMG2017_L_mH4bg_BG_3bmin_1.14_bmax_1.16MFD_GRSet_2</v>
      </c>
      <c r="H208" t="s">
        <v>49</v>
      </c>
      <c r="I208">
        <v>15.347</v>
      </c>
      <c r="J208">
        <v>0.73599999999999999</v>
      </c>
      <c r="K208">
        <v>0</v>
      </c>
      <c r="L208">
        <v>0.54300000000000004</v>
      </c>
      <c r="M208">
        <f t="shared" si="10"/>
        <v>0.06</v>
      </c>
      <c r="N208">
        <f t="shared" si="11"/>
        <v>0</v>
      </c>
      <c r="P208">
        <v>0.2</v>
      </c>
      <c r="Q208">
        <v>0.3</v>
      </c>
      <c r="R208" s="75">
        <v>0.88</v>
      </c>
    </row>
    <row r="209" spans="1:18">
      <c r="A209" t="s">
        <v>41</v>
      </c>
      <c r="B209" t="s">
        <v>19</v>
      </c>
      <c r="C209" t="s">
        <v>8</v>
      </c>
      <c r="D209" t="s">
        <v>42</v>
      </c>
      <c r="E209" t="s">
        <v>16</v>
      </c>
      <c r="F209" t="s">
        <v>23</v>
      </c>
      <c r="G209" t="str">
        <f t="shared" si="9"/>
        <v>TMG2017_L_mH4bg_BG_3bmin_1.14_bmax_1.16MFD_GRSet_2</v>
      </c>
      <c r="H209" t="s">
        <v>50</v>
      </c>
      <c r="I209">
        <v>15.336</v>
      </c>
      <c r="J209">
        <v>0.45800000000000002</v>
      </c>
      <c r="K209">
        <v>0.76700000000000002</v>
      </c>
      <c r="L209">
        <v>0.58699999999999997</v>
      </c>
      <c r="M209">
        <f t="shared" si="10"/>
        <v>0.06</v>
      </c>
      <c r="N209">
        <f t="shared" si="11"/>
        <v>1.237229292E-2</v>
      </c>
      <c r="P209">
        <v>0.2</v>
      </c>
      <c r="Q209">
        <v>0.3</v>
      </c>
      <c r="R209" s="75">
        <v>0.66</v>
      </c>
    </row>
    <row r="210" spans="1:18">
      <c r="A210" t="s">
        <v>41</v>
      </c>
      <c r="B210" t="s">
        <v>19</v>
      </c>
      <c r="C210" t="s">
        <v>8</v>
      </c>
      <c r="D210" t="s">
        <v>42</v>
      </c>
      <c r="E210" t="s">
        <v>16</v>
      </c>
      <c r="F210" t="s">
        <v>23</v>
      </c>
      <c r="G210" t="str">
        <f t="shared" si="9"/>
        <v>TMG2017_L_mH4bg_BG_3bmin_1.14_bmax_1.16MFD_GRSet_2</v>
      </c>
      <c r="H210" t="s">
        <v>51</v>
      </c>
      <c r="I210">
        <v>13.458</v>
      </c>
      <c r="J210">
        <v>0.82199999999999995</v>
      </c>
      <c r="K210">
        <v>0</v>
      </c>
      <c r="L210">
        <v>0.52300000000000002</v>
      </c>
      <c r="M210">
        <f t="shared" si="10"/>
        <v>0.06</v>
      </c>
      <c r="N210">
        <f t="shared" si="11"/>
        <v>0</v>
      </c>
      <c r="P210">
        <v>0.2</v>
      </c>
      <c r="Q210">
        <v>0.3</v>
      </c>
      <c r="R210" s="75">
        <v>0.66</v>
      </c>
    </row>
    <row r="211" spans="1:18">
      <c r="A211" t="s">
        <v>41</v>
      </c>
      <c r="B211" t="s">
        <v>19</v>
      </c>
      <c r="C211" t="s">
        <v>8</v>
      </c>
      <c r="D211" t="s">
        <v>42</v>
      </c>
      <c r="E211" t="s">
        <v>16</v>
      </c>
      <c r="F211" t="s">
        <v>23</v>
      </c>
      <c r="G211" t="str">
        <f t="shared" si="9"/>
        <v>TMG2017_L_mH4bg_BG_3bmin_1.14_bmax_1.16MFD_GRSet_2</v>
      </c>
      <c r="H211" t="s">
        <v>52</v>
      </c>
      <c r="I211">
        <v>13.417999999999999</v>
      </c>
      <c r="J211">
        <v>0.83499999999999996</v>
      </c>
      <c r="K211">
        <v>0</v>
      </c>
      <c r="L211">
        <v>0.63400000000000001</v>
      </c>
      <c r="M211">
        <f t="shared" si="10"/>
        <v>0.06</v>
      </c>
      <c r="N211">
        <f t="shared" si="11"/>
        <v>0</v>
      </c>
      <c r="P211">
        <v>0.2</v>
      </c>
      <c r="Q211">
        <v>0.3</v>
      </c>
      <c r="R211" s="75">
        <v>0.92</v>
      </c>
    </row>
    <row r="212" spans="1:18">
      <c r="A212" t="s">
        <v>41</v>
      </c>
      <c r="B212" t="s">
        <v>19</v>
      </c>
      <c r="C212" t="s">
        <v>6</v>
      </c>
      <c r="D212" t="s">
        <v>42</v>
      </c>
      <c r="E212" t="s">
        <v>15</v>
      </c>
      <c r="F212" t="s">
        <v>23</v>
      </c>
      <c r="G212" t="str">
        <f t="shared" si="9"/>
        <v>TMG2017_L_mH4bg_BG_1bmin_1.14_bmax_1.16MFD_double_GRSet_2</v>
      </c>
      <c r="H212" t="s">
        <v>43</v>
      </c>
      <c r="I212">
        <v>14.4</v>
      </c>
      <c r="J212">
        <v>0.89400000000000002</v>
      </c>
      <c r="K212">
        <v>0</v>
      </c>
      <c r="L212">
        <v>0.79300000000000004</v>
      </c>
      <c r="M212">
        <f t="shared" si="10"/>
        <v>0.24</v>
      </c>
      <c r="N212">
        <f t="shared" si="11"/>
        <v>0</v>
      </c>
      <c r="P212">
        <v>0.8</v>
      </c>
      <c r="Q212">
        <v>0.3</v>
      </c>
      <c r="R212" s="75">
        <v>0.92</v>
      </c>
    </row>
    <row r="213" spans="1:18">
      <c r="A213" t="s">
        <v>41</v>
      </c>
      <c r="B213" t="s">
        <v>19</v>
      </c>
      <c r="C213" t="s">
        <v>6</v>
      </c>
      <c r="D213" t="s">
        <v>42</v>
      </c>
      <c r="E213" t="s">
        <v>15</v>
      </c>
      <c r="F213" t="s">
        <v>23</v>
      </c>
      <c r="G213" t="str">
        <f t="shared" si="9"/>
        <v>TMG2017_L_mH4bg_BG_1bmin_1.14_bmax_1.16MFD_double_GRSet_2</v>
      </c>
      <c r="H213" t="s">
        <v>44</v>
      </c>
      <c r="I213">
        <v>14.108000000000001</v>
      </c>
      <c r="J213">
        <v>0.871</v>
      </c>
      <c r="K213">
        <v>0</v>
      </c>
      <c r="L213">
        <v>0.81499999999999995</v>
      </c>
      <c r="M213">
        <f t="shared" si="10"/>
        <v>0.24</v>
      </c>
      <c r="N213">
        <f t="shared" si="11"/>
        <v>0</v>
      </c>
      <c r="P213">
        <v>0.8</v>
      </c>
      <c r="Q213">
        <v>0.3</v>
      </c>
      <c r="R213" s="75">
        <v>0.92</v>
      </c>
    </row>
    <row r="214" spans="1:18">
      <c r="A214" t="s">
        <v>41</v>
      </c>
      <c r="B214" t="s">
        <v>19</v>
      </c>
      <c r="C214" t="s">
        <v>6</v>
      </c>
      <c r="D214" t="s">
        <v>42</v>
      </c>
      <c r="E214" t="s">
        <v>15</v>
      </c>
      <c r="F214" t="s">
        <v>23</v>
      </c>
      <c r="G214" t="str">
        <f t="shared" si="9"/>
        <v>TMG2017_L_mH4bg_BG_1bmin_1.14_bmax_1.16MFD_double_GRSet_2</v>
      </c>
      <c r="H214" t="s">
        <v>45</v>
      </c>
      <c r="I214">
        <v>15.459</v>
      </c>
      <c r="J214">
        <v>0.85099999999999998</v>
      </c>
      <c r="K214">
        <v>0.54800000000000004</v>
      </c>
      <c r="L214">
        <v>0.76700000000000002</v>
      </c>
      <c r="M214">
        <f t="shared" si="10"/>
        <v>0.24</v>
      </c>
      <c r="N214">
        <f t="shared" si="11"/>
        <v>8.5845339840000007E-2</v>
      </c>
      <c r="P214">
        <v>0.8</v>
      </c>
      <c r="Q214">
        <v>0.3</v>
      </c>
      <c r="R214" s="75">
        <v>0.66</v>
      </c>
    </row>
    <row r="215" spans="1:18">
      <c r="A215" t="s">
        <v>41</v>
      </c>
      <c r="B215" t="s">
        <v>19</v>
      </c>
      <c r="C215" t="s">
        <v>6</v>
      </c>
      <c r="D215" t="s">
        <v>42</v>
      </c>
      <c r="E215" t="s">
        <v>15</v>
      </c>
      <c r="F215" t="s">
        <v>23</v>
      </c>
      <c r="G215" t="str">
        <f t="shared" si="9"/>
        <v>TMG2017_L_mH4bg_BG_1bmin_1.14_bmax_1.16MFD_double_GRSet_2</v>
      </c>
      <c r="H215" t="s">
        <v>46</v>
      </c>
      <c r="I215">
        <v>13.461</v>
      </c>
      <c r="J215">
        <v>0.79100000000000004</v>
      </c>
      <c r="K215">
        <v>0</v>
      </c>
      <c r="L215">
        <v>0.748</v>
      </c>
      <c r="M215">
        <f t="shared" si="10"/>
        <v>0.24</v>
      </c>
      <c r="N215">
        <f t="shared" si="11"/>
        <v>0</v>
      </c>
      <c r="P215">
        <v>0.8</v>
      </c>
      <c r="Q215">
        <v>0.3</v>
      </c>
      <c r="R215" s="75">
        <v>0.92</v>
      </c>
    </row>
    <row r="216" spans="1:18">
      <c r="A216" t="s">
        <v>41</v>
      </c>
      <c r="B216" t="s">
        <v>19</v>
      </c>
      <c r="C216" t="s">
        <v>6</v>
      </c>
      <c r="D216" t="s">
        <v>42</v>
      </c>
      <c r="E216" t="s">
        <v>15</v>
      </c>
      <c r="F216" t="s">
        <v>23</v>
      </c>
      <c r="G216" t="str">
        <f t="shared" si="9"/>
        <v>TMG2017_L_mH4bg_BG_1bmin_1.14_bmax_1.16MFD_double_GRSet_2</v>
      </c>
      <c r="H216" t="s">
        <v>47</v>
      </c>
      <c r="I216">
        <v>15.358000000000001</v>
      </c>
      <c r="J216">
        <v>0.53700000000000003</v>
      </c>
      <c r="K216">
        <v>0</v>
      </c>
      <c r="L216">
        <v>0.755</v>
      </c>
      <c r="M216">
        <f t="shared" si="10"/>
        <v>0.24</v>
      </c>
      <c r="N216">
        <f t="shared" si="11"/>
        <v>0</v>
      </c>
      <c r="P216">
        <v>0.8</v>
      </c>
      <c r="Q216">
        <v>0.3</v>
      </c>
      <c r="R216" s="75">
        <v>0.96</v>
      </c>
    </row>
    <row r="217" spans="1:18">
      <c r="A217" t="s">
        <v>41</v>
      </c>
      <c r="B217" t="s">
        <v>19</v>
      </c>
      <c r="C217" t="s">
        <v>6</v>
      </c>
      <c r="D217" t="s">
        <v>42</v>
      </c>
      <c r="E217" t="s">
        <v>15</v>
      </c>
      <c r="F217" t="s">
        <v>23</v>
      </c>
      <c r="G217" t="str">
        <f t="shared" si="9"/>
        <v>TMG2017_L_mH4bg_BG_1bmin_1.14_bmax_1.16MFD_double_GRSet_2</v>
      </c>
      <c r="H217" t="s">
        <v>48</v>
      </c>
      <c r="I217">
        <v>14.064</v>
      </c>
      <c r="J217">
        <v>0.81899999999999995</v>
      </c>
      <c r="K217">
        <v>0</v>
      </c>
      <c r="L217">
        <v>0.51600000000000001</v>
      </c>
      <c r="M217">
        <f t="shared" si="10"/>
        <v>0.24</v>
      </c>
      <c r="N217">
        <f t="shared" si="11"/>
        <v>0</v>
      </c>
      <c r="P217">
        <v>0.8</v>
      </c>
      <c r="Q217">
        <v>0.3</v>
      </c>
      <c r="R217" s="75">
        <v>0.92</v>
      </c>
    </row>
    <row r="218" spans="1:18">
      <c r="A218" t="s">
        <v>41</v>
      </c>
      <c r="B218" t="s">
        <v>19</v>
      </c>
      <c r="C218" t="s">
        <v>6</v>
      </c>
      <c r="D218" t="s">
        <v>42</v>
      </c>
      <c r="E218" t="s">
        <v>15</v>
      </c>
      <c r="F218" t="s">
        <v>23</v>
      </c>
      <c r="G218" t="str">
        <f t="shared" si="9"/>
        <v>TMG2017_L_mH4bg_BG_1bmin_1.14_bmax_1.16MFD_double_GRSet_2</v>
      </c>
      <c r="H218" t="s">
        <v>49</v>
      </c>
      <c r="I218">
        <v>13.474</v>
      </c>
      <c r="J218">
        <v>0.92600000000000005</v>
      </c>
      <c r="K218">
        <v>0</v>
      </c>
      <c r="L218">
        <v>0.20399999999999999</v>
      </c>
      <c r="M218">
        <f t="shared" si="10"/>
        <v>0.24</v>
      </c>
      <c r="N218">
        <f t="shared" si="11"/>
        <v>0</v>
      </c>
      <c r="P218">
        <v>0.8</v>
      </c>
      <c r="Q218">
        <v>0.3</v>
      </c>
      <c r="R218" s="75">
        <v>0.88</v>
      </c>
    </row>
    <row r="219" spans="1:18">
      <c r="A219" t="s">
        <v>41</v>
      </c>
      <c r="B219" t="s">
        <v>19</v>
      </c>
      <c r="C219" t="s">
        <v>6</v>
      </c>
      <c r="D219" t="s">
        <v>42</v>
      </c>
      <c r="E219" t="s">
        <v>15</v>
      </c>
      <c r="F219" t="s">
        <v>23</v>
      </c>
      <c r="G219" t="str">
        <f t="shared" si="9"/>
        <v>TMG2017_L_mH4bg_BG_1bmin_1.14_bmax_1.16MFD_double_GRSet_2</v>
      </c>
      <c r="H219" t="s">
        <v>50</v>
      </c>
      <c r="I219">
        <v>13.439</v>
      </c>
      <c r="J219">
        <v>0.93300000000000005</v>
      </c>
      <c r="K219">
        <v>0</v>
      </c>
      <c r="L219">
        <v>0.215</v>
      </c>
      <c r="M219">
        <f t="shared" si="10"/>
        <v>0.24</v>
      </c>
      <c r="N219">
        <f t="shared" si="11"/>
        <v>0</v>
      </c>
      <c r="P219">
        <v>0.8</v>
      </c>
      <c r="Q219">
        <v>0.3</v>
      </c>
      <c r="R219" s="75">
        <v>0.9</v>
      </c>
    </row>
    <row r="220" spans="1:18">
      <c r="A220" t="s">
        <v>41</v>
      </c>
      <c r="B220" t="s">
        <v>19</v>
      </c>
      <c r="C220" t="s">
        <v>6</v>
      </c>
      <c r="D220" t="s">
        <v>42</v>
      </c>
      <c r="E220" t="s">
        <v>15</v>
      </c>
      <c r="F220" t="s">
        <v>23</v>
      </c>
      <c r="G220" t="str">
        <f t="shared" si="9"/>
        <v>TMG2017_L_mH4bg_BG_1bmin_1.14_bmax_1.16MFD_double_GRSet_2</v>
      </c>
      <c r="H220" t="s">
        <v>51</v>
      </c>
      <c r="I220">
        <v>14.113</v>
      </c>
      <c r="J220">
        <v>0.82799999999999996</v>
      </c>
      <c r="K220">
        <v>0</v>
      </c>
      <c r="L220">
        <v>0.80200000000000005</v>
      </c>
      <c r="M220">
        <f t="shared" si="10"/>
        <v>0.24</v>
      </c>
      <c r="N220">
        <f t="shared" si="11"/>
        <v>0</v>
      </c>
      <c r="P220">
        <v>0.8</v>
      </c>
      <c r="Q220">
        <v>0.3</v>
      </c>
      <c r="R220" s="75">
        <v>0.92</v>
      </c>
    </row>
    <row r="221" spans="1:18">
      <c r="A221" t="s">
        <v>41</v>
      </c>
      <c r="B221" t="s">
        <v>19</v>
      </c>
      <c r="C221" t="s">
        <v>6</v>
      </c>
      <c r="D221" t="s">
        <v>42</v>
      </c>
      <c r="E221" t="s">
        <v>15</v>
      </c>
      <c r="F221" t="s">
        <v>23</v>
      </c>
      <c r="G221" t="str">
        <f t="shared" si="9"/>
        <v>TMG2017_L_mH4bg_BG_1bmin_1.14_bmax_1.16MFD_double_GRSet_2</v>
      </c>
      <c r="H221" t="s">
        <v>52</v>
      </c>
      <c r="I221">
        <v>14.709</v>
      </c>
      <c r="J221">
        <v>0.92800000000000005</v>
      </c>
      <c r="K221">
        <v>0</v>
      </c>
      <c r="L221">
        <v>0.68</v>
      </c>
      <c r="M221">
        <f t="shared" si="10"/>
        <v>0.24</v>
      </c>
      <c r="N221">
        <f t="shared" si="11"/>
        <v>0</v>
      </c>
      <c r="P221">
        <v>0.8</v>
      </c>
      <c r="Q221">
        <v>0.3</v>
      </c>
      <c r="R221" s="75">
        <v>0.66</v>
      </c>
    </row>
    <row r="222" spans="1:18">
      <c r="A222" t="s">
        <v>41</v>
      </c>
      <c r="B222" t="s">
        <v>19</v>
      </c>
      <c r="C222" t="s">
        <v>7</v>
      </c>
      <c r="D222" t="s">
        <v>42</v>
      </c>
      <c r="E222" t="s">
        <v>15</v>
      </c>
      <c r="F222" t="s">
        <v>23</v>
      </c>
      <c r="G222" t="str">
        <f t="shared" si="9"/>
        <v>TMG2017_L_mH4bg_BG_2bmin_1.14_bmax_1.16MFD_double_GRSet_2</v>
      </c>
      <c r="H222" t="s">
        <v>43</v>
      </c>
      <c r="I222">
        <v>14.4</v>
      </c>
      <c r="J222">
        <v>0.752</v>
      </c>
      <c r="K222">
        <v>0</v>
      </c>
      <c r="L222">
        <v>0.76600000000000001</v>
      </c>
      <c r="M222">
        <f t="shared" si="10"/>
        <v>0.24</v>
      </c>
      <c r="N222">
        <f t="shared" si="11"/>
        <v>0</v>
      </c>
      <c r="P222">
        <v>0.8</v>
      </c>
      <c r="Q222">
        <v>0.3</v>
      </c>
      <c r="R222" s="75">
        <v>0.66</v>
      </c>
    </row>
    <row r="223" spans="1:18">
      <c r="A223" t="s">
        <v>41</v>
      </c>
      <c r="B223" t="s">
        <v>19</v>
      </c>
      <c r="C223" t="s">
        <v>7</v>
      </c>
      <c r="D223" t="s">
        <v>42</v>
      </c>
      <c r="E223" t="s">
        <v>15</v>
      </c>
      <c r="F223" t="s">
        <v>23</v>
      </c>
      <c r="G223" t="str">
        <f t="shared" si="9"/>
        <v>TMG2017_L_mH4bg_BG_2bmin_1.14_bmax_1.16MFD_double_GRSet_2</v>
      </c>
      <c r="H223" t="s">
        <v>44</v>
      </c>
      <c r="I223">
        <v>13.414</v>
      </c>
      <c r="J223">
        <v>0.83099999999999996</v>
      </c>
      <c r="K223">
        <v>0</v>
      </c>
      <c r="L223">
        <v>0.67100000000000004</v>
      </c>
      <c r="M223">
        <f t="shared" si="10"/>
        <v>0.24</v>
      </c>
      <c r="N223">
        <f t="shared" si="11"/>
        <v>0</v>
      </c>
      <c r="P223">
        <v>0.8</v>
      </c>
      <c r="Q223">
        <v>0.3</v>
      </c>
      <c r="R223" s="75">
        <v>0.88</v>
      </c>
    </row>
    <row r="224" spans="1:18">
      <c r="A224" t="s">
        <v>41</v>
      </c>
      <c r="B224" t="s">
        <v>19</v>
      </c>
      <c r="C224" t="s">
        <v>7</v>
      </c>
      <c r="D224" t="s">
        <v>42</v>
      </c>
      <c r="E224" t="s">
        <v>15</v>
      </c>
      <c r="F224" t="s">
        <v>23</v>
      </c>
      <c r="G224" t="str">
        <f t="shared" si="9"/>
        <v>TMG2017_L_mH4bg_BG_2bmin_1.14_bmax_1.16MFD_double_GRSet_2</v>
      </c>
      <c r="H224" t="s">
        <v>45</v>
      </c>
      <c r="I224">
        <v>14.73</v>
      </c>
      <c r="J224">
        <v>0.47799999999999998</v>
      </c>
      <c r="K224">
        <v>0</v>
      </c>
      <c r="L224">
        <v>0.71599999999999997</v>
      </c>
      <c r="M224">
        <f t="shared" si="10"/>
        <v>0.24</v>
      </c>
      <c r="N224">
        <f t="shared" si="11"/>
        <v>0</v>
      </c>
      <c r="P224">
        <v>0.8</v>
      </c>
      <c r="Q224">
        <v>0.3</v>
      </c>
      <c r="R224" s="75">
        <v>0.66</v>
      </c>
    </row>
    <row r="225" spans="1:18">
      <c r="A225" t="s">
        <v>41</v>
      </c>
      <c r="B225" t="s">
        <v>19</v>
      </c>
      <c r="C225" t="s">
        <v>7</v>
      </c>
      <c r="D225" t="s">
        <v>42</v>
      </c>
      <c r="E225" t="s">
        <v>15</v>
      </c>
      <c r="F225" t="s">
        <v>23</v>
      </c>
      <c r="G225" t="str">
        <f t="shared" si="9"/>
        <v>TMG2017_L_mH4bg_BG_2bmin_1.14_bmax_1.16MFD_double_GRSet_2</v>
      </c>
      <c r="H225" t="s">
        <v>46</v>
      </c>
      <c r="I225">
        <v>13.454000000000001</v>
      </c>
      <c r="J225">
        <v>0.81100000000000005</v>
      </c>
      <c r="K225">
        <v>0</v>
      </c>
      <c r="L225">
        <v>0.35899999999999999</v>
      </c>
      <c r="M225">
        <f t="shared" si="10"/>
        <v>0.24</v>
      </c>
      <c r="N225">
        <f t="shared" si="11"/>
        <v>0</v>
      </c>
      <c r="P225">
        <v>0.8</v>
      </c>
      <c r="Q225">
        <v>0.3</v>
      </c>
      <c r="R225" s="75">
        <v>0.88</v>
      </c>
    </row>
    <row r="226" spans="1:18">
      <c r="A226" t="s">
        <v>41</v>
      </c>
      <c r="B226" t="s">
        <v>19</v>
      </c>
      <c r="C226" t="s">
        <v>7</v>
      </c>
      <c r="D226" t="s">
        <v>42</v>
      </c>
      <c r="E226" t="s">
        <v>15</v>
      </c>
      <c r="F226" t="s">
        <v>23</v>
      </c>
      <c r="G226" t="str">
        <f t="shared" si="9"/>
        <v>TMG2017_L_mH4bg_BG_2bmin_1.14_bmax_1.16MFD_double_GRSet_2</v>
      </c>
      <c r="H226" t="s">
        <v>47</v>
      </c>
      <c r="I226">
        <v>15.321999999999999</v>
      </c>
      <c r="J226">
        <v>0.83399999999999996</v>
      </c>
      <c r="K226">
        <v>0</v>
      </c>
      <c r="L226">
        <v>0.217</v>
      </c>
      <c r="M226">
        <f t="shared" si="10"/>
        <v>0.24</v>
      </c>
      <c r="N226">
        <f t="shared" si="11"/>
        <v>0</v>
      </c>
      <c r="P226">
        <v>0.8</v>
      </c>
      <c r="Q226">
        <v>0.3</v>
      </c>
      <c r="R226" s="75">
        <v>0.88</v>
      </c>
    </row>
    <row r="227" spans="1:18">
      <c r="A227" t="s">
        <v>41</v>
      </c>
      <c r="B227" t="s">
        <v>19</v>
      </c>
      <c r="C227" t="s">
        <v>7</v>
      </c>
      <c r="D227" t="s">
        <v>42</v>
      </c>
      <c r="E227" t="s">
        <v>15</v>
      </c>
      <c r="F227" t="s">
        <v>23</v>
      </c>
      <c r="G227" t="str">
        <f t="shared" si="9"/>
        <v>TMG2017_L_mH4bg_BG_2bmin_1.14_bmax_1.16MFD_double_GRSet_2</v>
      </c>
      <c r="H227" t="s">
        <v>48</v>
      </c>
      <c r="I227">
        <v>13.462999999999999</v>
      </c>
      <c r="J227">
        <v>0.70499999999999996</v>
      </c>
      <c r="K227">
        <v>0</v>
      </c>
      <c r="L227">
        <v>0.24399999999999999</v>
      </c>
      <c r="M227">
        <f t="shared" si="10"/>
        <v>0.24</v>
      </c>
      <c r="N227">
        <f t="shared" si="11"/>
        <v>0</v>
      </c>
      <c r="P227">
        <v>0.8</v>
      </c>
      <c r="Q227">
        <v>0.3</v>
      </c>
      <c r="R227" s="75">
        <v>0.28000000000000003</v>
      </c>
    </row>
    <row r="228" spans="1:18">
      <c r="A228" t="s">
        <v>41</v>
      </c>
      <c r="B228" t="s">
        <v>19</v>
      </c>
      <c r="C228" t="s">
        <v>7</v>
      </c>
      <c r="D228" t="s">
        <v>42</v>
      </c>
      <c r="E228" t="s">
        <v>15</v>
      </c>
      <c r="F228" t="s">
        <v>23</v>
      </c>
      <c r="G228" t="str">
        <f t="shared" si="9"/>
        <v>TMG2017_L_mH4bg_BG_2bmin_1.14_bmax_1.16MFD_double_GRSet_2</v>
      </c>
      <c r="H228" t="s">
        <v>49</v>
      </c>
      <c r="I228">
        <v>15.353</v>
      </c>
      <c r="J228">
        <v>0.222</v>
      </c>
      <c r="K228">
        <v>0</v>
      </c>
      <c r="L228">
        <v>0.79</v>
      </c>
      <c r="M228">
        <f t="shared" si="10"/>
        <v>0.24</v>
      </c>
      <c r="N228">
        <f t="shared" si="11"/>
        <v>0</v>
      </c>
      <c r="P228">
        <v>0.8</v>
      </c>
      <c r="Q228">
        <v>0.3</v>
      </c>
      <c r="R228" s="75">
        <v>0.66</v>
      </c>
    </row>
    <row r="229" spans="1:18">
      <c r="A229" t="s">
        <v>41</v>
      </c>
      <c r="B229" t="s">
        <v>19</v>
      </c>
      <c r="C229" t="s">
        <v>7</v>
      </c>
      <c r="D229" t="s">
        <v>42</v>
      </c>
      <c r="E229" t="s">
        <v>15</v>
      </c>
      <c r="F229" t="s">
        <v>23</v>
      </c>
      <c r="G229" t="str">
        <f t="shared" si="9"/>
        <v>TMG2017_L_mH4bg_BG_2bmin_1.14_bmax_1.16MFD_double_GRSet_2</v>
      </c>
      <c r="H229" t="s">
        <v>50</v>
      </c>
      <c r="I229">
        <v>14.622</v>
      </c>
      <c r="J229">
        <v>0.43099999999999999</v>
      </c>
      <c r="K229">
        <v>0</v>
      </c>
      <c r="L229">
        <v>0.80200000000000005</v>
      </c>
      <c r="M229">
        <f t="shared" si="10"/>
        <v>0.24</v>
      </c>
      <c r="N229">
        <f t="shared" si="11"/>
        <v>0</v>
      </c>
      <c r="P229">
        <v>0.8</v>
      </c>
      <c r="Q229">
        <v>0.3</v>
      </c>
      <c r="R229" s="75">
        <v>0.66</v>
      </c>
    </row>
    <row r="230" spans="1:18">
      <c r="A230" t="s">
        <v>41</v>
      </c>
      <c r="B230" t="s">
        <v>19</v>
      </c>
      <c r="C230" t="s">
        <v>7</v>
      </c>
      <c r="D230" t="s">
        <v>42</v>
      </c>
      <c r="E230" t="s">
        <v>15</v>
      </c>
      <c r="F230" t="s">
        <v>23</v>
      </c>
      <c r="G230" t="str">
        <f t="shared" si="9"/>
        <v>TMG2017_L_mH4bg_BG_2bmin_1.14_bmax_1.16MFD_double_GRSet_2</v>
      </c>
      <c r="H230" t="s">
        <v>51</v>
      </c>
      <c r="I230">
        <v>14.208</v>
      </c>
      <c r="J230">
        <v>0.502</v>
      </c>
      <c r="K230">
        <v>0</v>
      </c>
      <c r="L230">
        <v>0.28599999999999998</v>
      </c>
      <c r="M230">
        <f t="shared" si="10"/>
        <v>0.24</v>
      </c>
      <c r="N230">
        <f t="shared" si="11"/>
        <v>0</v>
      </c>
      <c r="P230">
        <v>0.8</v>
      </c>
      <c r="Q230">
        <v>0.3</v>
      </c>
      <c r="R230" s="75">
        <v>0.28000000000000003</v>
      </c>
    </row>
    <row r="231" spans="1:18">
      <c r="A231" t="s">
        <v>41</v>
      </c>
      <c r="B231" t="s">
        <v>19</v>
      </c>
      <c r="C231" t="s">
        <v>7</v>
      </c>
      <c r="D231" t="s">
        <v>42</v>
      </c>
      <c r="E231" t="s">
        <v>15</v>
      </c>
      <c r="F231" t="s">
        <v>23</v>
      </c>
      <c r="G231" t="str">
        <f t="shared" si="9"/>
        <v>TMG2017_L_mH4bg_BG_2bmin_1.14_bmax_1.16MFD_double_GRSet_2</v>
      </c>
      <c r="H231" t="s">
        <v>52</v>
      </c>
      <c r="I231">
        <v>13.425000000000001</v>
      </c>
      <c r="J231">
        <v>0.58099999999999996</v>
      </c>
      <c r="K231">
        <v>0</v>
      </c>
      <c r="L231">
        <v>0.748</v>
      </c>
      <c r="M231">
        <f t="shared" si="10"/>
        <v>0.24</v>
      </c>
      <c r="N231">
        <f t="shared" si="11"/>
        <v>0</v>
      </c>
      <c r="P231">
        <v>0.8</v>
      </c>
      <c r="Q231">
        <v>0.3</v>
      </c>
      <c r="R231" s="75">
        <v>0.66</v>
      </c>
    </row>
    <row r="232" spans="1:18">
      <c r="A232" t="s">
        <v>41</v>
      </c>
      <c r="B232" t="s">
        <v>19</v>
      </c>
      <c r="C232" t="s">
        <v>8</v>
      </c>
      <c r="D232" t="s">
        <v>42</v>
      </c>
      <c r="E232" t="s">
        <v>15</v>
      </c>
      <c r="F232" t="s">
        <v>23</v>
      </c>
      <c r="G232" t="str">
        <f t="shared" si="9"/>
        <v>TMG2017_L_mH4bg_BG_3bmin_1.14_bmax_1.16MFD_double_GRSet_2</v>
      </c>
      <c r="H232" t="s">
        <v>43</v>
      </c>
      <c r="I232">
        <v>14.4</v>
      </c>
      <c r="J232">
        <v>0.88400000000000001</v>
      </c>
      <c r="K232">
        <v>0</v>
      </c>
      <c r="L232">
        <v>0.69799999999999995</v>
      </c>
      <c r="M232">
        <f t="shared" si="10"/>
        <v>0.24</v>
      </c>
      <c r="N232">
        <f t="shared" si="11"/>
        <v>0</v>
      </c>
      <c r="P232">
        <v>0.8</v>
      </c>
      <c r="Q232">
        <v>0.3</v>
      </c>
      <c r="R232" s="75">
        <v>0.92</v>
      </c>
    </row>
    <row r="233" spans="1:18">
      <c r="A233" t="s">
        <v>41</v>
      </c>
      <c r="B233" t="s">
        <v>19</v>
      </c>
      <c r="C233" t="s">
        <v>8</v>
      </c>
      <c r="D233" t="s">
        <v>42</v>
      </c>
      <c r="E233" t="s">
        <v>15</v>
      </c>
      <c r="F233" t="s">
        <v>23</v>
      </c>
      <c r="G233" t="str">
        <f t="shared" si="9"/>
        <v>TMG2017_L_mH4bg_BG_3bmin_1.14_bmax_1.16MFD_double_GRSet_2</v>
      </c>
      <c r="H233" t="s">
        <v>44</v>
      </c>
      <c r="I233">
        <v>13.394</v>
      </c>
      <c r="J233">
        <v>0.87</v>
      </c>
      <c r="K233">
        <v>0</v>
      </c>
      <c r="L233">
        <v>0.64900000000000002</v>
      </c>
      <c r="M233">
        <f t="shared" si="10"/>
        <v>0.24</v>
      </c>
      <c r="N233">
        <f t="shared" si="11"/>
        <v>0</v>
      </c>
      <c r="P233">
        <v>0.8</v>
      </c>
      <c r="Q233">
        <v>0.3</v>
      </c>
      <c r="R233" s="75">
        <v>0.92</v>
      </c>
    </row>
    <row r="234" spans="1:18">
      <c r="A234" t="s">
        <v>41</v>
      </c>
      <c r="B234" t="s">
        <v>19</v>
      </c>
      <c r="C234" t="s">
        <v>8</v>
      </c>
      <c r="D234" t="s">
        <v>42</v>
      </c>
      <c r="E234" t="s">
        <v>15</v>
      </c>
      <c r="F234" t="s">
        <v>23</v>
      </c>
      <c r="G234" t="str">
        <f t="shared" si="9"/>
        <v>TMG2017_L_mH4bg_BG_3bmin_1.14_bmax_1.16MFD_double_GRSet_2</v>
      </c>
      <c r="H234" t="s">
        <v>45</v>
      </c>
      <c r="I234">
        <v>13.432</v>
      </c>
      <c r="J234">
        <v>0.94499999999999995</v>
      </c>
      <c r="K234">
        <v>0</v>
      </c>
      <c r="L234">
        <v>0.77100000000000002</v>
      </c>
      <c r="M234">
        <f t="shared" si="10"/>
        <v>0.24</v>
      </c>
      <c r="N234">
        <f t="shared" si="11"/>
        <v>0</v>
      </c>
      <c r="P234">
        <v>0.8</v>
      </c>
      <c r="Q234">
        <v>0.3</v>
      </c>
      <c r="R234" s="75">
        <v>0.66</v>
      </c>
    </row>
    <row r="235" spans="1:18">
      <c r="A235" t="s">
        <v>41</v>
      </c>
      <c r="B235" t="s">
        <v>19</v>
      </c>
      <c r="C235" t="s">
        <v>8</v>
      </c>
      <c r="D235" t="s">
        <v>42</v>
      </c>
      <c r="E235" t="s">
        <v>15</v>
      </c>
      <c r="F235" t="s">
        <v>23</v>
      </c>
      <c r="G235" t="str">
        <f t="shared" si="9"/>
        <v>TMG2017_L_mH4bg_BG_3bmin_1.14_bmax_1.16MFD_double_GRSet_2</v>
      </c>
      <c r="H235" t="s">
        <v>46</v>
      </c>
      <c r="I235">
        <v>14.712</v>
      </c>
      <c r="J235">
        <v>0.76700000000000002</v>
      </c>
      <c r="K235">
        <v>0</v>
      </c>
      <c r="L235">
        <v>0.60899999999999999</v>
      </c>
      <c r="M235">
        <f t="shared" si="10"/>
        <v>0.24</v>
      </c>
      <c r="N235">
        <f t="shared" si="11"/>
        <v>0</v>
      </c>
      <c r="P235">
        <v>0.8</v>
      </c>
      <c r="Q235">
        <v>0.3</v>
      </c>
      <c r="R235" s="75">
        <v>0.9</v>
      </c>
    </row>
    <row r="236" spans="1:18">
      <c r="A236" t="s">
        <v>41</v>
      </c>
      <c r="B236" t="s">
        <v>19</v>
      </c>
      <c r="C236" t="s">
        <v>8</v>
      </c>
      <c r="D236" t="s">
        <v>42</v>
      </c>
      <c r="E236" t="s">
        <v>15</v>
      </c>
      <c r="F236" t="s">
        <v>23</v>
      </c>
      <c r="G236" t="str">
        <f t="shared" si="9"/>
        <v>TMG2017_L_mH4bg_BG_3bmin_1.14_bmax_1.16MFD_double_GRSet_2</v>
      </c>
      <c r="H236" t="s">
        <v>47</v>
      </c>
      <c r="I236">
        <v>14.032</v>
      </c>
      <c r="J236">
        <v>0.876</v>
      </c>
      <c r="K236">
        <v>0</v>
      </c>
      <c r="L236">
        <v>0.73099999999999998</v>
      </c>
      <c r="M236">
        <f t="shared" si="10"/>
        <v>0.24</v>
      </c>
      <c r="N236">
        <f t="shared" si="11"/>
        <v>0</v>
      </c>
      <c r="P236">
        <v>0.8</v>
      </c>
      <c r="Q236">
        <v>0.3</v>
      </c>
      <c r="R236" s="75">
        <v>0.92</v>
      </c>
    </row>
    <row r="237" spans="1:18">
      <c r="A237" t="s">
        <v>41</v>
      </c>
      <c r="B237" t="s">
        <v>19</v>
      </c>
      <c r="C237" t="s">
        <v>8</v>
      </c>
      <c r="D237" t="s">
        <v>42</v>
      </c>
      <c r="E237" t="s">
        <v>15</v>
      </c>
      <c r="F237" t="s">
        <v>23</v>
      </c>
      <c r="G237" t="str">
        <f t="shared" si="9"/>
        <v>TMG2017_L_mH4bg_BG_3bmin_1.14_bmax_1.16MFD_double_GRSet_2</v>
      </c>
      <c r="H237" t="s">
        <v>48</v>
      </c>
      <c r="I237">
        <v>14.089</v>
      </c>
      <c r="J237">
        <v>0.746</v>
      </c>
      <c r="K237">
        <v>0</v>
      </c>
      <c r="L237">
        <v>0.27</v>
      </c>
      <c r="M237">
        <f t="shared" si="10"/>
        <v>0.24</v>
      </c>
      <c r="N237">
        <f t="shared" si="11"/>
        <v>0</v>
      </c>
      <c r="P237">
        <v>0.8</v>
      </c>
      <c r="Q237">
        <v>0.3</v>
      </c>
      <c r="R237" s="75">
        <v>0.9</v>
      </c>
    </row>
    <row r="238" spans="1:18">
      <c r="A238" t="s">
        <v>41</v>
      </c>
      <c r="B238" t="s">
        <v>19</v>
      </c>
      <c r="C238" t="s">
        <v>8</v>
      </c>
      <c r="D238" t="s">
        <v>42</v>
      </c>
      <c r="E238" t="s">
        <v>15</v>
      </c>
      <c r="F238" t="s">
        <v>23</v>
      </c>
      <c r="G238" t="str">
        <f t="shared" si="9"/>
        <v>TMG2017_L_mH4bg_BG_3bmin_1.14_bmax_1.16MFD_double_GRSet_2</v>
      </c>
      <c r="H238" t="s">
        <v>49</v>
      </c>
      <c r="I238">
        <v>13.443</v>
      </c>
      <c r="J238">
        <v>0.65400000000000003</v>
      </c>
      <c r="K238">
        <v>0</v>
      </c>
      <c r="L238">
        <v>0.308</v>
      </c>
      <c r="M238">
        <f t="shared" si="10"/>
        <v>0.24</v>
      </c>
      <c r="N238">
        <f t="shared" si="11"/>
        <v>0</v>
      </c>
      <c r="P238">
        <v>0.8</v>
      </c>
      <c r="Q238">
        <v>0.3</v>
      </c>
      <c r="R238" s="75">
        <v>0.9</v>
      </c>
    </row>
    <row r="239" spans="1:18">
      <c r="A239" t="s">
        <v>41</v>
      </c>
      <c r="B239" t="s">
        <v>19</v>
      </c>
      <c r="C239" t="s">
        <v>8</v>
      </c>
      <c r="D239" t="s">
        <v>42</v>
      </c>
      <c r="E239" t="s">
        <v>15</v>
      </c>
      <c r="F239" t="s">
        <v>23</v>
      </c>
      <c r="G239" t="str">
        <f t="shared" si="9"/>
        <v>TMG2017_L_mH4bg_BG_3bmin_1.14_bmax_1.16MFD_double_GRSet_2</v>
      </c>
      <c r="H239" t="s">
        <v>50</v>
      </c>
      <c r="I239">
        <v>14.68</v>
      </c>
      <c r="J239">
        <v>0.85499999999999998</v>
      </c>
      <c r="K239">
        <v>0</v>
      </c>
      <c r="L239">
        <v>0.379</v>
      </c>
      <c r="M239">
        <f t="shared" si="10"/>
        <v>0.24</v>
      </c>
      <c r="N239">
        <f t="shared" si="11"/>
        <v>0</v>
      </c>
      <c r="P239">
        <v>0.8</v>
      </c>
      <c r="Q239">
        <v>0.3</v>
      </c>
      <c r="R239" s="75">
        <v>0.92</v>
      </c>
    </row>
    <row r="240" spans="1:18">
      <c r="A240" t="s">
        <v>41</v>
      </c>
      <c r="B240" t="s">
        <v>19</v>
      </c>
      <c r="C240" t="s">
        <v>8</v>
      </c>
      <c r="D240" t="s">
        <v>42</v>
      </c>
      <c r="E240" t="s">
        <v>15</v>
      </c>
      <c r="F240" t="s">
        <v>23</v>
      </c>
      <c r="G240" t="str">
        <f t="shared" si="9"/>
        <v>TMG2017_L_mH4bg_BG_3bmin_1.14_bmax_1.16MFD_double_GRSet_2</v>
      </c>
      <c r="H240" t="s">
        <v>51</v>
      </c>
      <c r="I240">
        <v>15.391</v>
      </c>
      <c r="J240">
        <v>0.877</v>
      </c>
      <c r="K240">
        <v>0</v>
      </c>
      <c r="L240">
        <v>0.245</v>
      </c>
      <c r="M240">
        <f t="shared" si="10"/>
        <v>0.24</v>
      </c>
      <c r="N240">
        <f t="shared" si="11"/>
        <v>0</v>
      </c>
      <c r="P240">
        <v>0.8</v>
      </c>
      <c r="Q240">
        <v>0.3</v>
      </c>
      <c r="R240" s="75">
        <v>0.92</v>
      </c>
    </row>
    <row r="241" spans="1:18">
      <c r="A241" t="s">
        <v>41</v>
      </c>
      <c r="B241" t="s">
        <v>19</v>
      </c>
      <c r="C241" t="s">
        <v>8</v>
      </c>
      <c r="D241" t="s">
        <v>42</v>
      </c>
      <c r="E241" t="s">
        <v>15</v>
      </c>
      <c r="F241" t="s">
        <v>23</v>
      </c>
      <c r="G241" t="str">
        <f t="shared" si="9"/>
        <v>TMG2017_L_mH4bg_BG_3bmin_1.14_bmax_1.16MFD_double_GRSet_2</v>
      </c>
      <c r="H241" t="s">
        <v>52</v>
      </c>
      <c r="I241">
        <v>13.42</v>
      </c>
      <c r="J241">
        <v>0.83199999999999996</v>
      </c>
      <c r="K241">
        <v>0</v>
      </c>
      <c r="L241">
        <v>0.54700000000000004</v>
      </c>
      <c r="M241">
        <f t="shared" si="10"/>
        <v>0.24</v>
      </c>
      <c r="N241">
        <f t="shared" si="11"/>
        <v>0</v>
      </c>
      <c r="P241">
        <v>0.8</v>
      </c>
      <c r="Q241">
        <v>0.3</v>
      </c>
      <c r="R241" s="75">
        <v>0.92</v>
      </c>
    </row>
    <row r="242" spans="1:18">
      <c r="A242" t="s">
        <v>41</v>
      </c>
      <c r="B242" t="s">
        <v>20</v>
      </c>
      <c r="C242" t="s">
        <v>6</v>
      </c>
      <c r="D242" t="s">
        <v>42</v>
      </c>
      <c r="E242" t="s">
        <v>16</v>
      </c>
      <c r="F242" t="s">
        <v>22</v>
      </c>
      <c r="G242" t="str">
        <f t="shared" si="9"/>
        <v>TMG2017_L_mH5bg_BG_1bmin_1.14_bmax_1.16MFD_GRSet_1</v>
      </c>
      <c r="H242" t="s">
        <v>43</v>
      </c>
      <c r="I242">
        <v>16.809000000000001</v>
      </c>
      <c r="J242">
        <v>0.113</v>
      </c>
      <c r="K242">
        <v>1</v>
      </c>
      <c r="L242">
        <v>0.89900000000000002</v>
      </c>
      <c r="M242">
        <f t="shared" si="10"/>
        <v>0.13999999999999999</v>
      </c>
      <c r="N242">
        <f t="shared" si="11"/>
        <v>1.4222179999999999E-2</v>
      </c>
      <c r="P242">
        <v>0.2</v>
      </c>
      <c r="Q242">
        <v>0.7</v>
      </c>
      <c r="R242" s="75">
        <v>0.6</v>
      </c>
    </row>
    <row r="243" spans="1:18">
      <c r="A243" t="s">
        <v>41</v>
      </c>
      <c r="B243" t="s">
        <v>20</v>
      </c>
      <c r="C243" t="s">
        <v>6</v>
      </c>
      <c r="D243" t="s">
        <v>42</v>
      </c>
      <c r="E243" t="s">
        <v>16</v>
      </c>
      <c r="F243" t="s">
        <v>22</v>
      </c>
      <c r="G243" t="str">
        <f t="shared" si="9"/>
        <v>TMG2017_L_mH5bg_BG_1bmin_1.14_bmax_1.16MFD_GRSet_1</v>
      </c>
      <c r="H243" t="s">
        <v>44</v>
      </c>
      <c r="I243">
        <v>15.773999999999999</v>
      </c>
      <c r="J243">
        <v>0.17699999999999999</v>
      </c>
      <c r="K243">
        <v>1</v>
      </c>
      <c r="L243">
        <v>0.91300000000000003</v>
      </c>
      <c r="M243">
        <f t="shared" si="10"/>
        <v>0.13999999999999999</v>
      </c>
      <c r="N243">
        <f t="shared" si="11"/>
        <v>2.2624139999999997E-2</v>
      </c>
      <c r="P243">
        <v>0.2</v>
      </c>
      <c r="Q243">
        <v>0.7</v>
      </c>
      <c r="R243" s="75">
        <v>0.6</v>
      </c>
    </row>
    <row r="244" spans="1:18">
      <c r="A244" t="s">
        <v>41</v>
      </c>
      <c r="B244" t="s">
        <v>20</v>
      </c>
      <c r="C244" t="s">
        <v>6</v>
      </c>
      <c r="D244" t="s">
        <v>42</v>
      </c>
      <c r="E244" t="s">
        <v>16</v>
      </c>
      <c r="F244" t="s">
        <v>22</v>
      </c>
      <c r="G244" t="str">
        <f t="shared" si="9"/>
        <v>TMG2017_L_mH5bg_BG_1bmin_1.14_bmax_1.16MFD_GRSet_1</v>
      </c>
      <c r="H244" t="s">
        <v>45</v>
      </c>
      <c r="I244">
        <v>17.863</v>
      </c>
      <c r="J244">
        <v>6.7000000000000004E-2</v>
      </c>
      <c r="K244">
        <v>1</v>
      </c>
      <c r="L244">
        <v>0.872</v>
      </c>
      <c r="M244">
        <f t="shared" si="10"/>
        <v>0.13999999999999999</v>
      </c>
      <c r="N244">
        <f t="shared" si="11"/>
        <v>8.1793600000000001E-3</v>
      </c>
      <c r="P244">
        <v>0.2</v>
      </c>
      <c r="Q244">
        <v>0.7</v>
      </c>
      <c r="R244" s="75">
        <v>0.6</v>
      </c>
    </row>
    <row r="245" spans="1:18">
      <c r="A245" t="s">
        <v>41</v>
      </c>
      <c r="B245" t="s">
        <v>20</v>
      </c>
      <c r="C245" t="s">
        <v>6</v>
      </c>
      <c r="D245" t="s">
        <v>42</v>
      </c>
      <c r="E245" t="s">
        <v>16</v>
      </c>
      <c r="F245" t="s">
        <v>22</v>
      </c>
      <c r="G245" t="str">
        <f t="shared" si="9"/>
        <v>TMG2017_L_mH5bg_BG_1bmin_1.14_bmax_1.16MFD_GRSet_1</v>
      </c>
      <c r="H245" t="s">
        <v>46</v>
      </c>
      <c r="I245">
        <v>17.263000000000002</v>
      </c>
      <c r="J245">
        <v>0.35499999999999998</v>
      </c>
      <c r="K245">
        <v>1</v>
      </c>
      <c r="L245">
        <v>0.72</v>
      </c>
      <c r="M245">
        <f t="shared" si="10"/>
        <v>0.13999999999999999</v>
      </c>
      <c r="N245">
        <f t="shared" si="11"/>
        <v>3.5783999999999996E-2</v>
      </c>
      <c r="P245">
        <v>0.2</v>
      </c>
      <c r="Q245">
        <v>0.7</v>
      </c>
      <c r="R245" s="75">
        <v>0.86</v>
      </c>
    </row>
    <row r="246" spans="1:18">
      <c r="A246" t="s">
        <v>41</v>
      </c>
      <c r="B246" t="s">
        <v>20</v>
      </c>
      <c r="C246" t="s">
        <v>6</v>
      </c>
      <c r="D246" t="s">
        <v>42</v>
      </c>
      <c r="E246" t="s">
        <v>16</v>
      </c>
      <c r="F246" t="s">
        <v>22</v>
      </c>
      <c r="G246" t="str">
        <f t="shared" si="9"/>
        <v>TMG2017_L_mH5bg_BG_1bmin_1.14_bmax_1.16MFD_GRSet_1</v>
      </c>
      <c r="H246" t="s">
        <v>47</v>
      </c>
      <c r="I246">
        <v>17.937000000000001</v>
      </c>
      <c r="J246">
        <v>0.121</v>
      </c>
      <c r="K246">
        <v>1</v>
      </c>
      <c r="L246">
        <v>0.90900000000000003</v>
      </c>
      <c r="M246">
        <f t="shared" si="10"/>
        <v>0.13999999999999999</v>
      </c>
      <c r="N246">
        <f t="shared" si="11"/>
        <v>1.5398459999999999E-2</v>
      </c>
      <c r="P246">
        <v>0.2</v>
      </c>
      <c r="Q246">
        <v>0.7</v>
      </c>
      <c r="R246" s="75">
        <v>0.6</v>
      </c>
    </row>
    <row r="247" spans="1:18">
      <c r="A247" t="s">
        <v>41</v>
      </c>
      <c r="B247" t="s">
        <v>20</v>
      </c>
      <c r="C247" t="s">
        <v>6</v>
      </c>
      <c r="D247" t="s">
        <v>42</v>
      </c>
      <c r="E247" t="s">
        <v>16</v>
      </c>
      <c r="F247" t="s">
        <v>22</v>
      </c>
      <c r="G247" t="str">
        <f t="shared" si="9"/>
        <v>TMG2017_L_mH5bg_BG_1bmin_1.14_bmax_1.16MFD_GRSet_1</v>
      </c>
      <c r="H247" t="s">
        <v>48</v>
      </c>
      <c r="I247">
        <v>17.859000000000002</v>
      </c>
      <c r="J247">
        <v>0.106</v>
      </c>
      <c r="K247">
        <v>1</v>
      </c>
      <c r="L247">
        <v>0.93899999999999995</v>
      </c>
      <c r="M247">
        <f t="shared" si="10"/>
        <v>0.13999999999999999</v>
      </c>
      <c r="N247">
        <f t="shared" si="11"/>
        <v>1.3934759999999997E-2</v>
      </c>
      <c r="P247">
        <v>0.2</v>
      </c>
      <c r="Q247">
        <v>0.7</v>
      </c>
      <c r="R247" s="75">
        <v>0.6</v>
      </c>
    </row>
    <row r="248" spans="1:18">
      <c r="A248" t="s">
        <v>41</v>
      </c>
      <c r="B248" t="s">
        <v>20</v>
      </c>
      <c r="C248" t="s">
        <v>6</v>
      </c>
      <c r="D248" t="s">
        <v>42</v>
      </c>
      <c r="E248" t="s">
        <v>16</v>
      </c>
      <c r="F248" t="s">
        <v>22</v>
      </c>
      <c r="G248" t="str">
        <f t="shared" si="9"/>
        <v>TMG2017_L_mH5bg_BG_1bmin_1.14_bmax_1.16MFD_GRSet_1</v>
      </c>
      <c r="H248" t="s">
        <v>49</v>
      </c>
      <c r="I248">
        <v>17.190000000000001</v>
      </c>
      <c r="J248">
        <v>0.13100000000000001</v>
      </c>
      <c r="K248">
        <v>1</v>
      </c>
      <c r="L248">
        <v>0.91700000000000004</v>
      </c>
      <c r="M248">
        <f t="shared" si="10"/>
        <v>0.13999999999999999</v>
      </c>
      <c r="N248">
        <f t="shared" si="11"/>
        <v>1.6817780000000001E-2</v>
      </c>
      <c r="P248">
        <v>0.2</v>
      </c>
      <c r="Q248">
        <v>0.7</v>
      </c>
      <c r="R248" s="75">
        <v>0.6</v>
      </c>
    </row>
    <row r="249" spans="1:18">
      <c r="A249" t="s">
        <v>41</v>
      </c>
      <c r="B249" t="s">
        <v>20</v>
      </c>
      <c r="C249" t="s">
        <v>6</v>
      </c>
      <c r="D249" t="s">
        <v>42</v>
      </c>
      <c r="E249" t="s">
        <v>16</v>
      </c>
      <c r="F249" t="s">
        <v>22</v>
      </c>
      <c r="G249" t="str">
        <f t="shared" si="9"/>
        <v>TMG2017_L_mH5bg_BG_1bmin_1.14_bmax_1.16MFD_GRSet_1</v>
      </c>
      <c r="H249" t="s">
        <v>50</v>
      </c>
      <c r="I249">
        <v>17.152000000000001</v>
      </c>
      <c r="J249">
        <v>0.29199999999999998</v>
      </c>
      <c r="K249">
        <v>1</v>
      </c>
      <c r="L249">
        <v>0.72699999999999998</v>
      </c>
      <c r="M249">
        <f t="shared" si="10"/>
        <v>0.13999999999999999</v>
      </c>
      <c r="N249">
        <f t="shared" si="11"/>
        <v>2.9719759999999994E-2</v>
      </c>
      <c r="P249">
        <v>0.2</v>
      </c>
      <c r="Q249">
        <v>0.7</v>
      </c>
      <c r="R249" s="75">
        <v>0.8</v>
      </c>
    </row>
    <row r="250" spans="1:18">
      <c r="A250" t="s">
        <v>41</v>
      </c>
      <c r="B250" t="s">
        <v>20</v>
      </c>
      <c r="C250" t="s">
        <v>6</v>
      </c>
      <c r="D250" t="s">
        <v>42</v>
      </c>
      <c r="E250" t="s">
        <v>16</v>
      </c>
      <c r="F250" t="s">
        <v>22</v>
      </c>
      <c r="G250" t="str">
        <f t="shared" si="9"/>
        <v>TMG2017_L_mH5bg_BG_1bmin_1.14_bmax_1.16MFD_GRSet_1</v>
      </c>
      <c r="H250" t="s">
        <v>51</v>
      </c>
      <c r="I250">
        <v>15.682</v>
      </c>
      <c r="J250">
        <v>0.21099999999999999</v>
      </c>
      <c r="K250">
        <v>1</v>
      </c>
      <c r="L250">
        <v>0.88300000000000001</v>
      </c>
      <c r="M250">
        <f t="shared" si="10"/>
        <v>0.13999999999999999</v>
      </c>
      <c r="N250">
        <f t="shared" si="11"/>
        <v>2.6083819999999997E-2</v>
      </c>
      <c r="P250">
        <v>0.2</v>
      </c>
      <c r="Q250">
        <v>0.7</v>
      </c>
      <c r="R250" s="75">
        <v>0.6</v>
      </c>
    </row>
    <row r="251" spans="1:18">
      <c r="A251" t="s">
        <v>41</v>
      </c>
      <c r="B251" t="s">
        <v>20</v>
      </c>
      <c r="C251" t="s">
        <v>6</v>
      </c>
      <c r="D251" t="s">
        <v>42</v>
      </c>
      <c r="E251" t="s">
        <v>16</v>
      </c>
      <c r="F251" t="s">
        <v>22</v>
      </c>
      <c r="G251" t="str">
        <f t="shared" si="9"/>
        <v>TMG2017_L_mH5bg_BG_1bmin_1.14_bmax_1.16MFD_GRSet_1</v>
      </c>
      <c r="H251" t="s">
        <v>52</v>
      </c>
      <c r="I251">
        <v>15.696999999999999</v>
      </c>
      <c r="J251">
        <v>0.23100000000000001</v>
      </c>
      <c r="K251">
        <v>1</v>
      </c>
      <c r="L251">
        <v>0.85899999999999999</v>
      </c>
      <c r="M251">
        <f t="shared" si="10"/>
        <v>0.13999999999999999</v>
      </c>
      <c r="N251">
        <f t="shared" si="11"/>
        <v>2.7780059999999995E-2</v>
      </c>
      <c r="P251">
        <v>0.2</v>
      </c>
      <c r="Q251">
        <v>0.7</v>
      </c>
      <c r="R251" s="75">
        <v>0.78</v>
      </c>
    </row>
    <row r="252" spans="1:18">
      <c r="A252" t="s">
        <v>41</v>
      </c>
      <c r="B252" t="s">
        <v>20</v>
      </c>
      <c r="C252" t="s">
        <v>7</v>
      </c>
      <c r="D252" t="s">
        <v>42</v>
      </c>
      <c r="E252" t="s">
        <v>16</v>
      </c>
      <c r="F252" t="s">
        <v>22</v>
      </c>
      <c r="G252" t="str">
        <f t="shared" si="9"/>
        <v>TMG2017_L_mH5bg_BG_2bmin_1.14_bmax_1.16MFD_GRSet_1</v>
      </c>
      <c r="H252" t="s">
        <v>43</v>
      </c>
      <c r="I252">
        <v>16.809000000000001</v>
      </c>
      <c r="J252">
        <v>0.315</v>
      </c>
      <c r="K252">
        <v>1</v>
      </c>
      <c r="L252">
        <v>0.88700000000000001</v>
      </c>
      <c r="M252">
        <f t="shared" si="10"/>
        <v>0.13999999999999999</v>
      </c>
      <c r="N252">
        <f t="shared" si="11"/>
        <v>3.9116699999999997E-2</v>
      </c>
      <c r="P252">
        <v>0.2</v>
      </c>
      <c r="Q252">
        <v>0.7</v>
      </c>
      <c r="R252" s="75">
        <v>0.86</v>
      </c>
    </row>
    <row r="253" spans="1:18">
      <c r="A253" t="s">
        <v>41</v>
      </c>
      <c r="B253" t="s">
        <v>20</v>
      </c>
      <c r="C253" t="s">
        <v>7</v>
      </c>
      <c r="D253" t="s">
        <v>42</v>
      </c>
      <c r="E253" t="s">
        <v>16</v>
      </c>
      <c r="F253" t="s">
        <v>22</v>
      </c>
      <c r="G253" t="str">
        <f t="shared" si="9"/>
        <v>TMG2017_L_mH5bg_BG_2bmin_1.14_bmax_1.16MFD_GRSet_1</v>
      </c>
      <c r="H253" t="s">
        <v>44</v>
      </c>
      <c r="I253">
        <v>17.867999999999999</v>
      </c>
      <c r="J253">
        <v>0.28199999999999997</v>
      </c>
      <c r="K253">
        <v>1</v>
      </c>
      <c r="L253">
        <v>0.80400000000000005</v>
      </c>
      <c r="M253">
        <f t="shared" si="10"/>
        <v>0.13999999999999999</v>
      </c>
      <c r="N253">
        <f t="shared" si="11"/>
        <v>3.1741919999999993E-2</v>
      </c>
      <c r="P253">
        <v>0.2</v>
      </c>
      <c r="Q253">
        <v>0.7</v>
      </c>
      <c r="R253" s="75">
        <v>0.86</v>
      </c>
    </row>
    <row r="254" spans="1:18">
      <c r="A254" t="s">
        <v>41</v>
      </c>
      <c r="B254" t="s">
        <v>20</v>
      </c>
      <c r="C254" t="s">
        <v>7</v>
      </c>
      <c r="D254" t="s">
        <v>42</v>
      </c>
      <c r="E254" t="s">
        <v>16</v>
      </c>
      <c r="F254" t="s">
        <v>22</v>
      </c>
      <c r="G254" t="str">
        <f t="shared" si="9"/>
        <v>TMG2017_L_mH5bg_BG_2bmin_1.14_bmax_1.16MFD_GRSet_1</v>
      </c>
      <c r="H254" t="s">
        <v>45</v>
      </c>
      <c r="I254">
        <v>16.448</v>
      </c>
      <c r="J254">
        <v>0.34599999999999997</v>
      </c>
      <c r="K254">
        <v>1</v>
      </c>
      <c r="L254">
        <v>0.92300000000000004</v>
      </c>
      <c r="M254">
        <f t="shared" si="10"/>
        <v>0.13999999999999999</v>
      </c>
      <c r="N254">
        <f t="shared" si="11"/>
        <v>4.4710119999999992E-2</v>
      </c>
      <c r="P254">
        <v>0.2</v>
      </c>
      <c r="Q254">
        <v>0.7</v>
      </c>
      <c r="R254" s="75">
        <v>0.86</v>
      </c>
    </row>
    <row r="255" spans="1:18">
      <c r="A255" t="s">
        <v>41</v>
      </c>
      <c r="B255" t="s">
        <v>20</v>
      </c>
      <c r="C255" t="s">
        <v>7</v>
      </c>
      <c r="D255" t="s">
        <v>42</v>
      </c>
      <c r="E255" t="s">
        <v>16</v>
      </c>
      <c r="F255" t="s">
        <v>22</v>
      </c>
      <c r="G255" t="str">
        <f t="shared" si="9"/>
        <v>TMG2017_L_mH5bg_BG_2bmin_1.14_bmax_1.16MFD_GRSet_1</v>
      </c>
      <c r="H255" t="s">
        <v>46</v>
      </c>
      <c r="I255">
        <v>16.541</v>
      </c>
      <c r="J255">
        <v>0.36199999999999999</v>
      </c>
      <c r="K255">
        <v>1</v>
      </c>
      <c r="L255">
        <v>0.80300000000000005</v>
      </c>
      <c r="M255">
        <f t="shared" si="10"/>
        <v>0.13999999999999999</v>
      </c>
      <c r="N255">
        <f t="shared" si="11"/>
        <v>4.0696039999999996E-2</v>
      </c>
      <c r="P255">
        <v>0.2</v>
      </c>
      <c r="Q255">
        <v>0.7</v>
      </c>
      <c r="R255" s="75">
        <v>0.8</v>
      </c>
    </row>
    <row r="256" spans="1:18">
      <c r="A256" t="s">
        <v>41</v>
      </c>
      <c r="B256" t="s">
        <v>20</v>
      </c>
      <c r="C256" t="s">
        <v>7</v>
      </c>
      <c r="D256" t="s">
        <v>42</v>
      </c>
      <c r="E256" t="s">
        <v>16</v>
      </c>
      <c r="F256" t="s">
        <v>22</v>
      </c>
      <c r="G256" t="str">
        <f t="shared" si="9"/>
        <v>TMG2017_L_mH5bg_BG_2bmin_1.14_bmax_1.16MFD_GRSet_1</v>
      </c>
      <c r="H256" t="s">
        <v>47</v>
      </c>
      <c r="I256">
        <v>16.391999999999999</v>
      </c>
      <c r="J256">
        <v>0.501</v>
      </c>
      <c r="K256">
        <v>1</v>
      </c>
      <c r="L256">
        <v>0.90500000000000003</v>
      </c>
      <c r="M256">
        <f t="shared" si="10"/>
        <v>0.13999999999999999</v>
      </c>
      <c r="N256">
        <f t="shared" si="11"/>
        <v>6.3476699999999997E-2</v>
      </c>
      <c r="P256">
        <v>0.2</v>
      </c>
      <c r="Q256">
        <v>0.7</v>
      </c>
      <c r="R256" s="75">
        <v>0.96</v>
      </c>
    </row>
    <row r="257" spans="1:18">
      <c r="A257" t="s">
        <v>41</v>
      </c>
      <c r="B257" t="s">
        <v>20</v>
      </c>
      <c r="C257" t="s">
        <v>7</v>
      </c>
      <c r="D257" t="s">
        <v>42</v>
      </c>
      <c r="E257" t="s">
        <v>16</v>
      </c>
      <c r="F257" t="s">
        <v>22</v>
      </c>
      <c r="G257" t="str">
        <f t="shared" si="9"/>
        <v>TMG2017_L_mH5bg_BG_2bmin_1.14_bmax_1.16MFD_GRSet_1</v>
      </c>
      <c r="H257" t="s">
        <v>48</v>
      </c>
      <c r="I257">
        <v>15.728</v>
      </c>
      <c r="J257">
        <v>0.44400000000000001</v>
      </c>
      <c r="K257">
        <v>1</v>
      </c>
      <c r="L257">
        <v>0.92400000000000004</v>
      </c>
      <c r="M257">
        <f t="shared" si="10"/>
        <v>0.13999999999999999</v>
      </c>
      <c r="N257">
        <f t="shared" si="11"/>
        <v>5.7435839999999995E-2</v>
      </c>
      <c r="P257">
        <v>0.2</v>
      </c>
      <c r="Q257">
        <v>0.7</v>
      </c>
      <c r="R257" s="75">
        <v>0.8</v>
      </c>
    </row>
    <row r="258" spans="1:18">
      <c r="A258" t="s">
        <v>41</v>
      </c>
      <c r="B258" t="s">
        <v>20</v>
      </c>
      <c r="C258" t="s">
        <v>7</v>
      </c>
      <c r="D258" t="s">
        <v>42</v>
      </c>
      <c r="E258" t="s">
        <v>16</v>
      </c>
      <c r="F258" t="s">
        <v>22</v>
      </c>
      <c r="G258" t="str">
        <f t="shared" ref="G258:G321" si="12">CONCATENATE(A258,B258,C258,D258,E258,F258)</f>
        <v>TMG2017_L_mH5bg_BG_2bmin_1.14_bmax_1.16MFD_GRSet_1</v>
      </c>
      <c r="H258" t="s">
        <v>49</v>
      </c>
      <c r="I258">
        <v>17.847000000000001</v>
      </c>
      <c r="J258">
        <v>0.224</v>
      </c>
      <c r="K258">
        <v>1</v>
      </c>
      <c r="L258">
        <v>0.92600000000000005</v>
      </c>
      <c r="M258">
        <f t="shared" ref="M258:M321" si="13">P258*Q258</f>
        <v>0.13999999999999999</v>
      </c>
      <c r="N258">
        <f t="shared" ref="N258:N321" si="14">J258*K258*L258*M258</f>
        <v>2.903936E-2</v>
      </c>
      <c r="P258">
        <v>0.2</v>
      </c>
      <c r="Q258">
        <v>0.7</v>
      </c>
      <c r="R258" s="75">
        <v>0.8</v>
      </c>
    </row>
    <row r="259" spans="1:18">
      <c r="A259" t="s">
        <v>41</v>
      </c>
      <c r="B259" t="s">
        <v>20</v>
      </c>
      <c r="C259" t="s">
        <v>7</v>
      </c>
      <c r="D259" t="s">
        <v>42</v>
      </c>
      <c r="E259" t="s">
        <v>16</v>
      </c>
      <c r="F259" t="s">
        <v>22</v>
      </c>
      <c r="G259" t="str">
        <f t="shared" si="12"/>
        <v>TMG2017_L_mH5bg_BG_2bmin_1.14_bmax_1.16MFD_GRSet_1</v>
      </c>
      <c r="H259" t="s">
        <v>50</v>
      </c>
      <c r="I259">
        <v>17.832000000000001</v>
      </c>
      <c r="J259">
        <v>0.26</v>
      </c>
      <c r="K259">
        <v>1</v>
      </c>
      <c r="L259">
        <v>0.83399999999999996</v>
      </c>
      <c r="M259">
        <f t="shared" si="13"/>
        <v>0.13999999999999999</v>
      </c>
      <c r="N259">
        <f t="shared" si="14"/>
        <v>3.0357599999999998E-2</v>
      </c>
      <c r="P259">
        <v>0.2</v>
      </c>
      <c r="Q259">
        <v>0.7</v>
      </c>
      <c r="R259" s="75">
        <v>0.86</v>
      </c>
    </row>
    <row r="260" spans="1:18">
      <c r="A260" t="s">
        <v>41</v>
      </c>
      <c r="B260" t="s">
        <v>20</v>
      </c>
      <c r="C260" t="s">
        <v>7</v>
      </c>
      <c r="D260" t="s">
        <v>42</v>
      </c>
      <c r="E260" t="s">
        <v>16</v>
      </c>
      <c r="F260" t="s">
        <v>22</v>
      </c>
      <c r="G260" t="str">
        <f t="shared" si="12"/>
        <v>TMG2017_L_mH5bg_BG_2bmin_1.14_bmax_1.16MFD_GRSet_1</v>
      </c>
      <c r="H260" t="s">
        <v>51</v>
      </c>
      <c r="I260">
        <v>16.492999999999999</v>
      </c>
      <c r="J260">
        <v>0.29299999999999998</v>
      </c>
      <c r="K260">
        <v>1</v>
      </c>
      <c r="L260">
        <v>0.89800000000000002</v>
      </c>
      <c r="M260">
        <f t="shared" si="13"/>
        <v>0.13999999999999999</v>
      </c>
      <c r="N260">
        <f t="shared" si="14"/>
        <v>3.6835960000000001E-2</v>
      </c>
      <c r="P260">
        <v>0.2</v>
      </c>
      <c r="Q260">
        <v>0.7</v>
      </c>
      <c r="R260" s="75">
        <v>0.8</v>
      </c>
    </row>
    <row r="261" spans="1:18">
      <c r="A261" t="s">
        <v>41</v>
      </c>
      <c r="B261" t="s">
        <v>20</v>
      </c>
      <c r="C261" t="s">
        <v>7</v>
      </c>
      <c r="D261" t="s">
        <v>42</v>
      </c>
      <c r="E261" t="s">
        <v>16</v>
      </c>
      <c r="F261" t="s">
        <v>22</v>
      </c>
      <c r="G261" t="str">
        <f t="shared" si="12"/>
        <v>TMG2017_L_mH5bg_BG_2bmin_1.14_bmax_1.16MFD_GRSet_1</v>
      </c>
      <c r="H261" t="s">
        <v>52</v>
      </c>
      <c r="I261">
        <v>15.816000000000001</v>
      </c>
      <c r="J261">
        <v>0.34399999999999997</v>
      </c>
      <c r="K261">
        <v>1</v>
      </c>
      <c r="L261">
        <v>0.876</v>
      </c>
      <c r="M261">
        <f t="shared" si="13"/>
        <v>0.13999999999999999</v>
      </c>
      <c r="N261">
        <f t="shared" si="14"/>
        <v>4.2188159999999995E-2</v>
      </c>
      <c r="P261">
        <v>0.2</v>
      </c>
      <c r="Q261">
        <v>0.7</v>
      </c>
      <c r="R261" s="75">
        <v>0.86</v>
      </c>
    </row>
    <row r="262" spans="1:18">
      <c r="A262" t="s">
        <v>41</v>
      </c>
      <c r="B262" t="s">
        <v>20</v>
      </c>
      <c r="C262" t="s">
        <v>8</v>
      </c>
      <c r="D262" t="s">
        <v>42</v>
      </c>
      <c r="E262" t="s">
        <v>16</v>
      </c>
      <c r="F262" t="s">
        <v>22</v>
      </c>
      <c r="G262" t="str">
        <f t="shared" si="12"/>
        <v>TMG2017_L_mH5bg_BG_3bmin_1.14_bmax_1.16MFD_GRSet_1</v>
      </c>
      <c r="H262" t="s">
        <v>43</v>
      </c>
      <c r="I262">
        <v>16.809000000000001</v>
      </c>
      <c r="J262">
        <v>9.9000000000000005E-2</v>
      </c>
      <c r="K262">
        <v>1</v>
      </c>
      <c r="L262">
        <v>0.85899999999999999</v>
      </c>
      <c r="M262">
        <f t="shared" si="13"/>
        <v>0.13999999999999999</v>
      </c>
      <c r="N262">
        <f t="shared" si="14"/>
        <v>1.190574E-2</v>
      </c>
      <c r="P262">
        <v>0.2</v>
      </c>
      <c r="Q262">
        <v>0.7</v>
      </c>
      <c r="R262" s="75">
        <v>0.6</v>
      </c>
    </row>
    <row r="263" spans="1:18">
      <c r="A263" t="s">
        <v>41</v>
      </c>
      <c r="B263" t="s">
        <v>20</v>
      </c>
      <c r="C263" t="s">
        <v>8</v>
      </c>
      <c r="D263" t="s">
        <v>42</v>
      </c>
      <c r="E263" t="s">
        <v>16</v>
      </c>
      <c r="F263" t="s">
        <v>22</v>
      </c>
      <c r="G263" t="str">
        <f t="shared" si="12"/>
        <v>TMG2017_L_mH5bg_BG_3bmin_1.14_bmax_1.16MFD_GRSet_1</v>
      </c>
      <c r="H263" t="s">
        <v>44</v>
      </c>
      <c r="I263">
        <v>17.157</v>
      </c>
      <c r="J263">
        <v>0.29799999999999999</v>
      </c>
      <c r="K263">
        <v>1</v>
      </c>
      <c r="L263">
        <v>0.872</v>
      </c>
      <c r="M263">
        <f t="shared" si="13"/>
        <v>0.13999999999999999</v>
      </c>
      <c r="N263">
        <f t="shared" si="14"/>
        <v>3.637983999999999E-2</v>
      </c>
      <c r="P263">
        <v>0.2</v>
      </c>
      <c r="Q263">
        <v>0.7</v>
      </c>
      <c r="R263" s="75">
        <v>0.8</v>
      </c>
    </row>
    <row r="264" spans="1:18">
      <c r="A264" t="s">
        <v>41</v>
      </c>
      <c r="B264" t="s">
        <v>20</v>
      </c>
      <c r="C264" t="s">
        <v>8</v>
      </c>
      <c r="D264" t="s">
        <v>42</v>
      </c>
      <c r="E264" t="s">
        <v>16</v>
      </c>
      <c r="F264" t="s">
        <v>22</v>
      </c>
      <c r="G264" t="str">
        <f t="shared" si="12"/>
        <v>TMG2017_L_mH5bg_BG_3bmin_1.14_bmax_1.16MFD_GRSet_1</v>
      </c>
      <c r="H264" t="s">
        <v>45</v>
      </c>
      <c r="I264">
        <v>17.797999999999998</v>
      </c>
      <c r="J264">
        <v>0.157</v>
      </c>
      <c r="K264">
        <v>1</v>
      </c>
      <c r="L264">
        <v>0.85899999999999999</v>
      </c>
      <c r="M264">
        <f t="shared" si="13"/>
        <v>0.13999999999999999</v>
      </c>
      <c r="N264">
        <f t="shared" si="14"/>
        <v>1.888082E-2</v>
      </c>
      <c r="P264">
        <v>0.2</v>
      </c>
      <c r="Q264">
        <v>0.7</v>
      </c>
      <c r="R264" s="75">
        <v>0.78</v>
      </c>
    </row>
    <row r="265" spans="1:18">
      <c r="A265" t="s">
        <v>41</v>
      </c>
      <c r="B265" t="s">
        <v>20</v>
      </c>
      <c r="C265" t="s">
        <v>8</v>
      </c>
      <c r="D265" t="s">
        <v>42</v>
      </c>
      <c r="E265" t="s">
        <v>16</v>
      </c>
      <c r="F265" t="s">
        <v>22</v>
      </c>
      <c r="G265" t="str">
        <f t="shared" si="12"/>
        <v>TMG2017_L_mH5bg_BG_3bmin_1.14_bmax_1.16MFD_GRSet_1</v>
      </c>
      <c r="H265" t="s">
        <v>46</v>
      </c>
      <c r="I265">
        <v>16.385000000000002</v>
      </c>
      <c r="J265">
        <v>0.32200000000000001</v>
      </c>
      <c r="K265">
        <v>1</v>
      </c>
      <c r="L265">
        <v>0.91800000000000004</v>
      </c>
      <c r="M265">
        <f t="shared" si="13"/>
        <v>0.13999999999999999</v>
      </c>
      <c r="N265">
        <f t="shared" si="14"/>
        <v>4.1383440000000001E-2</v>
      </c>
      <c r="P265">
        <v>0.2</v>
      </c>
      <c r="Q265">
        <v>0.7</v>
      </c>
      <c r="R265" s="75">
        <v>0.8</v>
      </c>
    </row>
    <row r="266" spans="1:18">
      <c r="A266" t="s">
        <v>41</v>
      </c>
      <c r="B266" t="s">
        <v>20</v>
      </c>
      <c r="C266" t="s">
        <v>8</v>
      </c>
      <c r="D266" t="s">
        <v>42</v>
      </c>
      <c r="E266" t="s">
        <v>16</v>
      </c>
      <c r="F266" t="s">
        <v>22</v>
      </c>
      <c r="G266" t="str">
        <f t="shared" si="12"/>
        <v>TMG2017_L_mH5bg_BG_3bmin_1.14_bmax_1.16MFD_GRSet_1</v>
      </c>
      <c r="H266" t="s">
        <v>47</v>
      </c>
      <c r="I266">
        <v>15.792999999999999</v>
      </c>
      <c r="J266">
        <v>0.105</v>
      </c>
      <c r="K266">
        <v>1</v>
      </c>
      <c r="L266">
        <v>0.871</v>
      </c>
      <c r="M266">
        <f t="shared" si="13"/>
        <v>0.13999999999999999</v>
      </c>
      <c r="N266">
        <f t="shared" si="14"/>
        <v>1.2803699999999998E-2</v>
      </c>
      <c r="P266">
        <v>0.2</v>
      </c>
      <c r="Q266">
        <v>0.7</v>
      </c>
      <c r="R266" s="75">
        <v>0.6</v>
      </c>
    </row>
    <row r="267" spans="1:18">
      <c r="A267" t="s">
        <v>41</v>
      </c>
      <c r="B267" t="s">
        <v>20</v>
      </c>
      <c r="C267" t="s">
        <v>8</v>
      </c>
      <c r="D267" t="s">
        <v>42</v>
      </c>
      <c r="E267" t="s">
        <v>16</v>
      </c>
      <c r="F267" t="s">
        <v>22</v>
      </c>
      <c r="G267" t="str">
        <f t="shared" si="12"/>
        <v>TMG2017_L_mH5bg_BG_3bmin_1.14_bmax_1.16MFD_GRSet_1</v>
      </c>
      <c r="H267" t="s">
        <v>48</v>
      </c>
      <c r="I267">
        <v>16.433</v>
      </c>
      <c r="J267">
        <v>0.161</v>
      </c>
      <c r="K267">
        <v>1</v>
      </c>
      <c r="L267">
        <v>0.86599999999999999</v>
      </c>
      <c r="M267">
        <f t="shared" si="13"/>
        <v>0.13999999999999999</v>
      </c>
      <c r="N267">
        <f t="shared" si="14"/>
        <v>1.9519639999999998E-2</v>
      </c>
      <c r="P267">
        <v>0.2</v>
      </c>
      <c r="Q267">
        <v>0.7</v>
      </c>
      <c r="R267" s="75">
        <v>0.6</v>
      </c>
    </row>
    <row r="268" spans="1:18">
      <c r="A268" t="s">
        <v>41</v>
      </c>
      <c r="B268" t="s">
        <v>20</v>
      </c>
      <c r="C268" t="s">
        <v>8</v>
      </c>
      <c r="D268" t="s">
        <v>42</v>
      </c>
      <c r="E268" t="s">
        <v>16</v>
      </c>
      <c r="F268" t="s">
        <v>22</v>
      </c>
      <c r="G268" t="str">
        <f t="shared" si="12"/>
        <v>TMG2017_L_mH5bg_BG_3bmin_1.14_bmax_1.16MFD_GRSet_1</v>
      </c>
      <c r="H268" t="s">
        <v>49</v>
      </c>
      <c r="I268">
        <v>16.419</v>
      </c>
      <c r="J268">
        <v>0.17499999999999999</v>
      </c>
      <c r="K268">
        <v>1</v>
      </c>
      <c r="L268">
        <v>0.83499999999999996</v>
      </c>
      <c r="M268">
        <f t="shared" si="13"/>
        <v>0.13999999999999999</v>
      </c>
      <c r="N268">
        <f t="shared" si="14"/>
        <v>2.0457499999999993E-2</v>
      </c>
      <c r="P268">
        <v>0.2</v>
      </c>
      <c r="Q268">
        <v>0.7</v>
      </c>
      <c r="R268" s="75">
        <v>0.6</v>
      </c>
    </row>
    <row r="269" spans="1:18">
      <c r="A269" t="s">
        <v>41</v>
      </c>
      <c r="B269" t="s">
        <v>20</v>
      </c>
      <c r="C269" t="s">
        <v>8</v>
      </c>
      <c r="D269" t="s">
        <v>42</v>
      </c>
      <c r="E269" t="s">
        <v>16</v>
      </c>
      <c r="F269" t="s">
        <v>22</v>
      </c>
      <c r="G269" t="str">
        <f t="shared" si="12"/>
        <v>TMG2017_L_mH5bg_BG_3bmin_1.14_bmax_1.16MFD_GRSet_1</v>
      </c>
      <c r="H269" t="s">
        <v>50</v>
      </c>
      <c r="I269">
        <v>16.495000000000001</v>
      </c>
      <c r="J269">
        <v>0.156</v>
      </c>
      <c r="K269">
        <v>1</v>
      </c>
      <c r="L269">
        <v>0.873</v>
      </c>
      <c r="M269">
        <f t="shared" si="13"/>
        <v>0.13999999999999999</v>
      </c>
      <c r="N269">
        <f t="shared" si="14"/>
        <v>1.9066319999999998E-2</v>
      </c>
      <c r="P269">
        <v>0.2</v>
      </c>
      <c r="Q269">
        <v>0.7</v>
      </c>
      <c r="R269" s="75">
        <v>0.6</v>
      </c>
    </row>
    <row r="270" spans="1:18">
      <c r="A270" t="s">
        <v>41</v>
      </c>
      <c r="B270" t="s">
        <v>20</v>
      </c>
      <c r="C270" t="s">
        <v>8</v>
      </c>
      <c r="D270" t="s">
        <v>42</v>
      </c>
      <c r="E270" t="s">
        <v>16</v>
      </c>
      <c r="F270" t="s">
        <v>22</v>
      </c>
      <c r="G270" t="str">
        <f t="shared" si="12"/>
        <v>TMG2017_L_mH5bg_BG_3bmin_1.14_bmax_1.16MFD_GRSet_1</v>
      </c>
      <c r="H270" t="s">
        <v>51</v>
      </c>
      <c r="I270">
        <v>17.914000000000001</v>
      </c>
      <c r="J270">
        <v>8.3000000000000004E-2</v>
      </c>
      <c r="K270">
        <v>1</v>
      </c>
      <c r="L270">
        <v>0.89500000000000002</v>
      </c>
      <c r="M270">
        <f t="shared" si="13"/>
        <v>0.13999999999999999</v>
      </c>
      <c r="N270">
        <f t="shared" si="14"/>
        <v>1.03999E-2</v>
      </c>
      <c r="P270">
        <v>0.2</v>
      </c>
      <c r="Q270">
        <v>0.7</v>
      </c>
      <c r="R270" s="75">
        <v>0.24</v>
      </c>
    </row>
    <row r="271" spans="1:18">
      <c r="A271" t="s">
        <v>41</v>
      </c>
      <c r="B271" t="s">
        <v>20</v>
      </c>
      <c r="C271" t="s">
        <v>8</v>
      </c>
      <c r="D271" t="s">
        <v>42</v>
      </c>
      <c r="E271" t="s">
        <v>16</v>
      </c>
      <c r="F271" t="s">
        <v>22</v>
      </c>
      <c r="G271" t="str">
        <f t="shared" si="12"/>
        <v>TMG2017_L_mH5bg_BG_3bmin_1.14_bmax_1.16MFD_GRSet_1</v>
      </c>
      <c r="H271" t="s">
        <v>52</v>
      </c>
      <c r="I271">
        <v>17.908999999999999</v>
      </c>
      <c r="J271">
        <v>8.5999999999999993E-2</v>
      </c>
      <c r="K271">
        <v>1</v>
      </c>
      <c r="L271">
        <v>0.82799999999999996</v>
      </c>
      <c r="M271">
        <f t="shared" si="13"/>
        <v>0.13999999999999999</v>
      </c>
      <c r="N271">
        <f t="shared" si="14"/>
        <v>9.969119999999998E-3</v>
      </c>
      <c r="P271">
        <v>0.2</v>
      </c>
      <c r="Q271">
        <v>0.7</v>
      </c>
      <c r="R271" s="75">
        <v>0.6</v>
      </c>
    </row>
    <row r="272" spans="1:18">
      <c r="A272" t="s">
        <v>41</v>
      </c>
      <c r="B272" t="s">
        <v>20</v>
      </c>
      <c r="C272" t="s">
        <v>6</v>
      </c>
      <c r="D272" t="s">
        <v>42</v>
      </c>
      <c r="E272" t="s">
        <v>15</v>
      </c>
      <c r="F272" t="s">
        <v>22</v>
      </c>
      <c r="G272" t="str">
        <f t="shared" si="12"/>
        <v>TMG2017_L_mH5bg_BG_1bmin_1.14_bmax_1.16MFD_double_GRSet_1</v>
      </c>
      <c r="H272" t="s">
        <v>43</v>
      </c>
      <c r="I272">
        <v>16.809000000000001</v>
      </c>
      <c r="J272">
        <v>0.32600000000000001</v>
      </c>
      <c r="K272">
        <v>1</v>
      </c>
      <c r="L272">
        <v>0.874</v>
      </c>
      <c r="M272">
        <f t="shared" si="13"/>
        <v>0.55999999999999994</v>
      </c>
      <c r="N272">
        <f t="shared" si="14"/>
        <v>0.15955743999999999</v>
      </c>
      <c r="P272">
        <v>0.8</v>
      </c>
      <c r="Q272">
        <v>0.7</v>
      </c>
      <c r="R272" s="75">
        <v>0.86</v>
      </c>
    </row>
    <row r="273" spans="1:18">
      <c r="A273" t="s">
        <v>41</v>
      </c>
      <c r="B273" t="s">
        <v>20</v>
      </c>
      <c r="C273" t="s">
        <v>6</v>
      </c>
      <c r="D273" t="s">
        <v>42</v>
      </c>
      <c r="E273" t="s">
        <v>15</v>
      </c>
      <c r="F273" t="s">
        <v>22</v>
      </c>
      <c r="G273" t="str">
        <f t="shared" si="12"/>
        <v>TMG2017_L_mH5bg_BG_1bmin_1.14_bmax_1.16MFD_double_GRSet_1</v>
      </c>
      <c r="H273" t="s">
        <v>44</v>
      </c>
      <c r="I273">
        <v>16.466999999999999</v>
      </c>
      <c r="J273">
        <v>0.13700000000000001</v>
      </c>
      <c r="K273">
        <v>1</v>
      </c>
      <c r="L273">
        <v>0.93500000000000005</v>
      </c>
      <c r="M273">
        <f t="shared" si="13"/>
        <v>0.55999999999999994</v>
      </c>
      <c r="N273">
        <f t="shared" si="14"/>
        <v>7.1733199999999997E-2</v>
      </c>
      <c r="P273">
        <v>0.8</v>
      </c>
      <c r="Q273">
        <v>0.7</v>
      </c>
      <c r="R273" s="75">
        <v>0.6</v>
      </c>
    </row>
    <row r="274" spans="1:18">
      <c r="A274" t="s">
        <v>41</v>
      </c>
      <c r="B274" t="s">
        <v>20</v>
      </c>
      <c r="C274" t="s">
        <v>6</v>
      </c>
      <c r="D274" t="s">
        <v>42</v>
      </c>
      <c r="E274" t="s">
        <v>15</v>
      </c>
      <c r="F274" t="s">
        <v>22</v>
      </c>
      <c r="G274" t="str">
        <f t="shared" si="12"/>
        <v>TMG2017_L_mH5bg_BG_1bmin_1.14_bmax_1.16MFD_double_GRSet_1</v>
      </c>
      <c r="H274" t="s">
        <v>45</v>
      </c>
      <c r="I274">
        <v>15.782</v>
      </c>
      <c r="J274">
        <v>0.42199999999999999</v>
      </c>
      <c r="K274">
        <v>1</v>
      </c>
      <c r="L274">
        <v>0.84099999999999997</v>
      </c>
      <c r="M274">
        <f t="shared" si="13"/>
        <v>0.55999999999999994</v>
      </c>
      <c r="N274">
        <f t="shared" si="14"/>
        <v>0.19874511999999997</v>
      </c>
      <c r="P274">
        <v>0.8</v>
      </c>
      <c r="Q274">
        <v>0.7</v>
      </c>
      <c r="R274" s="75">
        <v>0.86</v>
      </c>
    </row>
    <row r="275" spans="1:18">
      <c r="A275" t="s">
        <v>41</v>
      </c>
      <c r="B275" t="s">
        <v>20</v>
      </c>
      <c r="C275" t="s">
        <v>6</v>
      </c>
      <c r="D275" t="s">
        <v>42</v>
      </c>
      <c r="E275" t="s">
        <v>15</v>
      </c>
      <c r="F275" t="s">
        <v>22</v>
      </c>
      <c r="G275" t="str">
        <f t="shared" si="12"/>
        <v>TMG2017_L_mH5bg_BG_1bmin_1.14_bmax_1.16MFD_double_GRSet_1</v>
      </c>
      <c r="H275" t="s">
        <v>46</v>
      </c>
      <c r="I275">
        <v>17.864000000000001</v>
      </c>
      <c r="J275">
        <v>0.29599999999999999</v>
      </c>
      <c r="K275">
        <v>1</v>
      </c>
      <c r="L275">
        <v>0.86599999999999999</v>
      </c>
      <c r="M275">
        <f t="shared" si="13"/>
        <v>0.55999999999999994</v>
      </c>
      <c r="N275">
        <f t="shared" si="14"/>
        <v>0.14354815999999998</v>
      </c>
      <c r="P275">
        <v>0.8</v>
      </c>
      <c r="Q275">
        <v>0.7</v>
      </c>
      <c r="R275" s="75">
        <v>0.86</v>
      </c>
    </row>
    <row r="276" spans="1:18">
      <c r="A276" t="s">
        <v>41</v>
      </c>
      <c r="B276" t="s">
        <v>20</v>
      </c>
      <c r="C276" t="s">
        <v>6</v>
      </c>
      <c r="D276" t="s">
        <v>42</v>
      </c>
      <c r="E276" t="s">
        <v>15</v>
      </c>
      <c r="F276" t="s">
        <v>22</v>
      </c>
      <c r="G276" t="str">
        <f t="shared" si="12"/>
        <v>TMG2017_L_mH5bg_BG_1bmin_1.14_bmax_1.16MFD_double_GRSet_1</v>
      </c>
      <c r="H276" t="s">
        <v>47</v>
      </c>
      <c r="I276">
        <v>16.469000000000001</v>
      </c>
      <c r="J276">
        <v>0.28199999999999997</v>
      </c>
      <c r="K276">
        <v>1</v>
      </c>
      <c r="L276">
        <v>0.91300000000000003</v>
      </c>
      <c r="M276">
        <f t="shared" si="13"/>
        <v>0.55999999999999994</v>
      </c>
      <c r="N276">
        <f t="shared" si="14"/>
        <v>0.14418095999999997</v>
      </c>
      <c r="P276">
        <v>0.8</v>
      </c>
      <c r="Q276">
        <v>0.7</v>
      </c>
      <c r="R276" s="75">
        <v>0.8</v>
      </c>
    </row>
    <row r="277" spans="1:18">
      <c r="A277" t="s">
        <v>41</v>
      </c>
      <c r="B277" t="s">
        <v>20</v>
      </c>
      <c r="C277" t="s">
        <v>6</v>
      </c>
      <c r="D277" t="s">
        <v>42</v>
      </c>
      <c r="E277" t="s">
        <v>15</v>
      </c>
      <c r="F277" t="s">
        <v>22</v>
      </c>
      <c r="G277" t="str">
        <f t="shared" si="12"/>
        <v>TMG2017_L_mH5bg_BG_1bmin_1.14_bmax_1.16MFD_double_GRSet_1</v>
      </c>
      <c r="H277" t="s">
        <v>48</v>
      </c>
      <c r="I277">
        <v>16.524999999999999</v>
      </c>
      <c r="J277">
        <v>0.28999999999999998</v>
      </c>
      <c r="K277">
        <v>1</v>
      </c>
      <c r="L277">
        <v>0.93600000000000005</v>
      </c>
      <c r="M277">
        <f t="shared" si="13"/>
        <v>0.55999999999999994</v>
      </c>
      <c r="N277">
        <f t="shared" si="14"/>
        <v>0.15200639999999999</v>
      </c>
      <c r="P277">
        <v>0.8</v>
      </c>
      <c r="Q277">
        <v>0.7</v>
      </c>
      <c r="R277" s="75">
        <v>0.86</v>
      </c>
    </row>
    <row r="278" spans="1:18">
      <c r="A278" t="s">
        <v>41</v>
      </c>
      <c r="B278" t="s">
        <v>20</v>
      </c>
      <c r="C278" t="s">
        <v>6</v>
      </c>
      <c r="D278" t="s">
        <v>42</v>
      </c>
      <c r="E278" t="s">
        <v>15</v>
      </c>
      <c r="F278" t="s">
        <v>22</v>
      </c>
      <c r="G278" t="str">
        <f t="shared" si="12"/>
        <v>TMG2017_L_mH5bg_BG_1bmin_1.14_bmax_1.16MFD_double_GRSet_1</v>
      </c>
      <c r="H278" t="s">
        <v>49</v>
      </c>
      <c r="I278">
        <v>17.172000000000001</v>
      </c>
      <c r="J278">
        <v>0.377</v>
      </c>
      <c r="K278">
        <v>1</v>
      </c>
      <c r="L278">
        <v>0.91100000000000003</v>
      </c>
      <c r="M278">
        <f t="shared" si="13"/>
        <v>0.55999999999999994</v>
      </c>
      <c r="N278">
        <f t="shared" si="14"/>
        <v>0.19233031999999997</v>
      </c>
      <c r="P278">
        <v>0.8</v>
      </c>
      <c r="Q278">
        <v>0.7</v>
      </c>
      <c r="R278" s="75">
        <v>0.96</v>
      </c>
    </row>
    <row r="279" spans="1:18">
      <c r="A279" t="s">
        <v>41</v>
      </c>
      <c r="B279" t="s">
        <v>20</v>
      </c>
      <c r="C279" t="s">
        <v>6</v>
      </c>
      <c r="D279" t="s">
        <v>42</v>
      </c>
      <c r="E279" t="s">
        <v>15</v>
      </c>
      <c r="F279" t="s">
        <v>22</v>
      </c>
      <c r="G279" t="str">
        <f t="shared" si="12"/>
        <v>TMG2017_L_mH5bg_BG_1bmin_1.14_bmax_1.16MFD_double_GRSet_1</v>
      </c>
      <c r="H279" t="s">
        <v>50</v>
      </c>
      <c r="I279">
        <v>17.207000000000001</v>
      </c>
      <c r="J279">
        <v>0.318</v>
      </c>
      <c r="K279">
        <v>1</v>
      </c>
      <c r="L279">
        <v>0.61899999999999999</v>
      </c>
      <c r="M279">
        <f t="shared" si="13"/>
        <v>0.55999999999999994</v>
      </c>
      <c r="N279">
        <f t="shared" si="14"/>
        <v>0.11023151999999999</v>
      </c>
      <c r="P279">
        <v>0.8</v>
      </c>
      <c r="Q279">
        <v>0.7</v>
      </c>
      <c r="R279" s="75">
        <v>0.86</v>
      </c>
    </row>
    <row r="280" spans="1:18">
      <c r="A280" t="s">
        <v>41</v>
      </c>
      <c r="B280" t="s">
        <v>20</v>
      </c>
      <c r="C280" t="s">
        <v>6</v>
      </c>
      <c r="D280" t="s">
        <v>42</v>
      </c>
      <c r="E280" t="s">
        <v>15</v>
      </c>
      <c r="F280" t="s">
        <v>22</v>
      </c>
      <c r="G280" t="str">
        <f t="shared" si="12"/>
        <v>TMG2017_L_mH5bg_BG_1bmin_1.14_bmax_1.16MFD_double_GRSet_1</v>
      </c>
      <c r="H280" t="s">
        <v>51</v>
      </c>
      <c r="I280">
        <v>16.437000000000001</v>
      </c>
      <c r="J280">
        <v>0.28100000000000003</v>
      </c>
      <c r="K280">
        <v>1</v>
      </c>
      <c r="L280">
        <v>0.877</v>
      </c>
      <c r="M280">
        <f t="shared" si="13"/>
        <v>0.55999999999999994</v>
      </c>
      <c r="N280">
        <f t="shared" si="14"/>
        <v>0.13800472</v>
      </c>
      <c r="P280">
        <v>0.8</v>
      </c>
      <c r="Q280">
        <v>0.7</v>
      </c>
      <c r="R280" s="75">
        <v>0.8</v>
      </c>
    </row>
    <row r="281" spans="1:18">
      <c r="A281" t="s">
        <v>41</v>
      </c>
      <c r="B281" t="s">
        <v>20</v>
      </c>
      <c r="C281" t="s">
        <v>6</v>
      </c>
      <c r="D281" t="s">
        <v>42</v>
      </c>
      <c r="E281" t="s">
        <v>15</v>
      </c>
      <c r="F281" t="s">
        <v>22</v>
      </c>
      <c r="G281" t="str">
        <f t="shared" si="12"/>
        <v>TMG2017_L_mH5bg_BG_1bmin_1.14_bmax_1.16MFD_double_GRSet_1</v>
      </c>
      <c r="H281" t="s">
        <v>52</v>
      </c>
      <c r="I281">
        <v>16.457000000000001</v>
      </c>
      <c r="J281">
        <v>0.30299999999999999</v>
      </c>
      <c r="K281">
        <v>1</v>
      </c>
      <c r="L281">
        <v>0.82199999999999995</v>
      </c>
      <c r="M281">
        <f t="shared" si="13"/>
        <v>0.55999999999999994</v>
      </c>
      <c r="N281">
        <f t="shared" si="14"/>
        <v>0.13947695999999998</v>
      </c>
      <c r="P281">
        <v>0.8</v>
      </c>
      <c r="Q281">
        <v>0.7</v>
      </c>
      <c r="R281" s="75">
        <v>0.86</v>
      </c>
    </row>
    <row r="282" spans="1:18">
      <c r="A282" t="s">
        <v>41</v>
      </c>
      <c r="B282" t="s">
        <v>20</v>
      </c>
      <c r="C282" t="s">
        <v>7</v>
      </c>
      <c r="D282" t="s">
        <v>42</v>
      </c>
      <c r="E282" t="s">
        <v>15</v>
      </c>
      <c r="F282" t="s">
        <v>22</v>
      </c>
      <c r="G282" t="str">
        <f t="shared" si="12"/>
        <v>TMG2017_L_mH5bg_BG_2bmin_1.14_bmax_1.16MFD_double_GRSet_1</v>
      </c>
      <c r="H282" t="s">
        <v>43</v>
      </c>
      <c r="I282">
        <v>16.809000000000001</v>
      </c>
      <c r="J282">
        <v>9.9000000000000005E-2</v>
      </c>
      <c r="K282">
        <v>1</v>
      </c>
      <c r="L282">
        <v>0.85099999999999998</v>
      </c>
      <c r="M282">
        <f t="shared" si="13"/>
        <v>0.55999999999999994</v>
      </c>
      <c r="N282">
        <f t="shared" si="14"/>
        <v>4.7179439999999996E-2</v>
      </c>
      <c r="P282">
        <v>0.8</v>
      </c>
      <c r="Q282">
        <v>0.7</v>
      </c>
      <c r="R282" s="75">
        <v>0.6</v>
      </c>
    </row>
    <row r="283" spans="1:18">
      <c r="A283" t="s">
        <v>41</v>
      </c>
      <c r="B283" t="s">
        <v>20</v>
      </c>
      <c r="C283" t="s">
        <v>7</v>
      </c>
      <c r="D283" t="s">
        <v>42</v>
      </c>
      <c r="E283" t="s">
        <v>15</v>
      </c>
      <c r="F283" t="s">
        <v>22</v>
      </c>
      <c r="G283" t="str">
        <f t="shared" si="12"/>
        <v>TMG2017_L_mH5bg_BG_2bmin_1.14_bmax_1.16MFD_double_GRSet_1</v>
      </c>
      <c r="H283" t="s">
        <v>44</v>
      </c>
      <c r="I283">
        <v>15.792</v>
      </c>
      <c r="J283">
        <v>0.16700000000000001</v>
      </c>
      <c r="K283">
        <v>1</v>
      </c>
      <c r="L283">
        <v>0.85399999999999998</v>
      </c>
      <c r="M283">
        <f t="shared" si="13"/>
        <v>0.55999999999999994</v>
      </c>
      <c r="N283">
        <f t="shared" si="14"/>
        <v>7.9866079999999992E-2</v>
      </c>
      <c r="P283">
        <v>0.8</v>
      </c>
      <c r="Q283">
        <v>0.7</v>
      </c>
      <c r="R283" s="75">
        <v>0.6</v>
      </c>
    </row>
    <row r="284" spans="1:18">
      <c r="A284" t="s">
        <v>41</v>
      </c>
      <c r="B284" t="s">
        <v>20</v>
      </c>
      <c r="C284" t="s">
        <v>7</v>
      </c>
      <c r="D284" t="s">
        <v>42</v>
      </c>
      <c r="E284" t="s">
        <v>15</v>
      </c>
      <c r="F284" t="s">
        <v>22</v>
      </c>
      <c r="G284" t="str">
        <f t="shared" si="12"/>
        <v>TMG2017_L_mH5bg_BG_2bmin_1.14_bmax_1.16MFD_double_GRSet_1</v>
      </c>
      <c r="H284" t="s">
        <v>45</v>
      </c>
      <c r="I284">
        <v>16.434999999999999</v>
      </c>
      <c r="J284">
        <v>9.6000000000000002E-2</v>
      </c>
      <c r="K284">
        <v>1</v>
      </c>
      <c r="L284">
        <v>0.93500000000000005</v>
      </c>
      <c r="M284">
        <f t="shared" si="13"/>
        <v>0.55999999999999994</v>
      </c>
      <c r="N284">
        <f t="shared" si="14"/>
        <v>5.0265600000000001E-2</v>
      </c>
      <c r="P284">
        <v>0.8</v>
      </c>
      <c r="Q284">
        <v>0.7</v>
      </c>
      <c r="R284" s="75">
        <v>0.24</v>
      </c>
    </row>
    <row r="285" spans="1:18">
      <c r="A285" t="s">
        <v>41</v>
      </c>
      <c r="B285" t="s">
        <v>20</v>
      </c>
      <c r="C285" t="s">
        <v>7</v>
      </c>
      <c r="D285" t="s">
        <v>42</v>
      </c>
      <c r="E285" t="s">
        <v>15</v>
      </c>
      <c r="F285" t="s">
        <v>22</v>
      </c>
      <c r="G285" t="str">
        <f t="shared" si="12"/>
        <v>TMG2017_L_mH5bg_BG_2bmin_1.14_bmax_1.16MFD_double_GRSet_1</v>
      </c>
      <c r="H285" t="s">
        <v>46</v>
      </c>
      <c r="I285">
        <v>16.504999999999999</v>
      </c>
      <c r="J285">
        <v>0.10199999999999999</v>
      </c>
      <c r="K285">
        <v>1</v>
      </c>
      <c r="L285">
        <v>0.84199999999999997</v>
      </c>
      <c r="M285">
        <f t="shared" si="13"/>
        <v>0.55999999999999994</v>
      </c>
      <c r="N285">
        <f t="shared" si="14"/>
        <v>4.8095039999999992E-2</v>
      </c>
      <c r="P285">
        <v>0.8</v>
      </c>
      <c r="Q285">
        <v>0.7</v>
      </c>
      <c r="R285" s="75">
        <v>0.6</v>
      </c>
    </row>
    <row r="286" spans="1:18">
      <c r="A286" t="s">
        <v>41</v>
      </c>
      <c r="B286" t="s">
        <v>20</v>
      </c>
      <c r="C286" t="s">
        <v>7</v>
      </c>
      <c r="D286" t="s">
        <v>42</v>
      </c>
      <c r="E286" t="s">
        <v>15</v>
      </c>
      <c r="F286" t="s">
        <v>22</v>
      </c>
      <c r="G286" t="str">
        <f t="shared" si="12"/>
        <v>TMG2017_L_mH5bg_BG_2bmin_1.14_bmax_1.16MFD_double_GRSet_1</v>
      </c>
      <c r="H286" t="s">
        <v>47</v>
      </c>
      <c r="I286">
        <v>16.474</v>
      </c>
      <c r="J286">
        <v>0.12</v>
      </c>
      <c r="K286">
        <v>1</v>
      </c>
      <c r="L286">
        <v>0.90300000000000002</v>
      </c>
      <c r="M286">
        <f t="shared" si="13"/>
        <v>0.55999999999999994</v>
      </c>
      <c r="N286">
        <f t="shared" si="14"/>
        <v>6.0681599999999995E-2</v>
      </c>
      <c r="P286">
        <v>0.8</v>
      </c>
      <c r="Q286">
        <v>0.7</v>
      </c>
      <c r="R286" s="75">
        <v>0.6</v>
      </c>
    </row>
    <row r="287" spans="1:18">
      <c r="A287" t="s">
        <v>41</v>
      </c>
      <c r="B287" t="s">
        <v>20</v>
      </c>
      <c r="C287" t="s">
        <v>7</v>
      </c>
      <c r="D287" t="s">
        <v>42</v>
      </c>
      <c r="E287" t="s">
        <v>15</v>
      </c>
      <c r="F287" t="s">
        <v>22</v>
      </c>
      <c r="G287" t="str">
        <f t="shared" si="12"/>
        <v>TMG2017_L_mH5bg_BG_2bmin_1.14_bmax_1.16MFD_double_GRSet_1</v>
      </c>
      <c r="H287" t="s">
        <v>48</v>
      </c>
      <c r="I287">
        <v>17.856000000000002</v>
      </c>
      <c r="J287">
        <v>6.7000000000000004E-2</v>
      </c>
      <c r="K287">
        <v>1</v>
      </c>
      <c r="L287">
        <v>0.91300000000000003</v>
      </c>
      <c r="M287">
        <f t="shared" si="13"/>
        <v>0.55999999999999994</v>
      </c>
      <c r="N287">
        <f t="shared" si="14"/>
        <v>3.4255759999999996E-2</v>
      </c>
      <c r="P287">
        <v>0.8</v>
      </c>
      <c r="Q287">
        <v>0.7</v>
      </c>
      <c r="R287" s="75">
        <v>0.6</v>
      </c>
    </row>
    <row r="288" spans="1:18">
      <c r="A288" t="s">
        <v>41</v>
      </c>
      <c r="B288" t="s">
        <v>20</v>
      </c>
      <c r="C288" t="s">
        <v>7</v>
      </c>
      <c r="D288" t="s">
        <v>42</v>
      </c>
      <c r="E288" t="s">
        <v>15</v>
      </c>
      <c r="F288" t="s">
        <v>22</v>
      </c>
      <c r="G288" t="str">
        <f t="shared" si="12"/>
        <v>TMG2017_L_mH5bg_BG_2bmin_1.14_bmax_1.16MFD_double_GRSet_1</v>
      </c>
      <c r="H288" t="s">
        <v>49</v>
      </c>
      <c r="I288">
        <v>15.72</v>
      </c>
      <c r="J288">
        <v>0.10199999999999999</v>
      </c>
      <c r="K288">
        <v>1</v>
      </c>
      <c r="L288">
        <v>0.93799999999999994</v>
      </c>
      <c r="M288">
        <f t="shared" si="13"/>
        <v>0.55999999999999994</v>
      </c>
      <c r="N288">
        <f t="shared" si="14"/>
        <v>5.3578559999999983E-2</v>
      </c>
      <c r="P288">
        <v>0.8</v>
      </c>
      <c r="Q288">
        <v>0.7</v>
      </c>
      <c r="R288" s="75">
        <v>0.24</v>
      </c>
    </row>
    <row r="289" spans="1:18">
      <c r="A289" t="s">
        <v>41</v>
      </c>
      <c r="B289" t="s">
        <v>20</v>
      </c>
      <c r="C289" t="s">
        <v>7</v>
      </c>
      <c r="D289" t="s">
        <v>42</v>
      </c>
      <c r="E289" t="s">
        <v>15</v>
      </c>
      <c r="F289" t="s">
        <v>22</v>
      </c>
      <c r="G289" t="str">
        <f t="shared" si="12"/>
        <v>TMG2017_L_mH5bg_BG_2bmin_1.14_bmax_1.16MFD_double_GRSet_1</v>
      </c>
      <c r="H289" t="s">
        <v>50</v>
      </c>
      <c r="I289">
        <v>15.839</v>
      </c>
      <c r="J289">
        <v>0.20399999999999999</v>
      </c>
      <c r="K289">
        <v>1</v>
      </c>
      <c r="L289">
        <v>0.747</v>
      </c>
      <c r="M289">
        <f t="shared" si="13"/>
        <v>0.55999999999999994</v>
      </c>
      <c r="N289">
        <f t="shared" si="14"/>
        <v>8.5337279999999988E-2</v>
      </c>
      <c r="P289">
        <v>0.8</v>
      </c>
      <c r="Q289">
        <v>0.7</v>
      </c>
      <c r="R289" s="75">
        <v>0.78</v>
      </c>
    </row>
    <row r="290" spans="1:18">
      <c r="A290" t="s">
        <v>41</v>
      </c>
      <c r="B290" t="s">
        <v>20</v>
      </c>
      <c r="C290" t="s">
        <v>7</v>
      </c>
      <c r="D290" t="s">
        <v>42</v>
      </c>
      <c r="E290" t="s">
        <v>15</v>
      </c>
      <c r="F290" t="s">
        <v>22</v>
      </c>
      <c r="G290" t="str">
        <f t="shared" si="12"/>
        <v>TMG2017_L_mH5bg_BG_2bmin_1.14_bmax_1.16MFD_double_GRSet_1</v>
      </c>
      <c r="H290" t="s">
        <v>51</v>
      </c>
      <c r="I290">
        <v>17.146000000000001</v>
      </c>
      <c r="J290">
        <v>0.01</v>
      </c>
      <c r="K290">
        <v>1</v>
      </c>
      <c r="L290">
        <v>0.92</v>
      </c>
      <c r="M290">
        <f t="shared" si="13"/>
        <v>0.55999999999999994</v>
      </c>
      <c r="N290">
        <f t="shared" si="14"/>
        <v>5.1519999999999995E-3</v>
      </c>
      <c r="P290">
        <v>0.8</v>
      </c>
      <c r="Q290">
        <v>0.7</v>
      </c>
      <c r="R290" s="75">
        <v>0.6</v>
      </c>
    </row>
    <row r="291" spans="1:18">
      <c r="A291" t="s">
        <v>41</v>
      </c>
      <c r="B291" t="s">
        <v>20</v>
      </c>
      <c r="C291" t="s">
        <v>7</v>
      </c>
      <c r="D291" t="s">
        <v>42</v>
      </c>
      <c r="E291" t="s">
        <v>15</v>
      </c>
      <c r="F291" t="s">
        <v>22</v>
      </c>
      <c r="G291" t="str">
        <f t="shared" si="12"/>
        <v>TMG2017_L_mH5bg_BG_2bmin_1.14_bmax_1.16MFD_double_GRSet_1</v>
      </c>
      <c r="H291" t="s">
        <v>52</v>
      </c>
      <c r="I291">
        <v>17.890999999999998</v>
      </c>
      <c r="J291">
        <v>0.11</v>
      </c>
      <c r="K291">
        <v>1</v>
      </c>
      <c r="L291">
        <v>0.86699999999999999</v>
      </c>
      <c r="M291">
        <f t="shared" si="13"/>
        <v>0.55999999999999994</v>
      </c>
      <c r="N291">
        <f t="shared" si="14"/>
        <v>5.3407199999999995E-2</v>
      </c>
      <c r="P291">
        <v>0.8</v>
      </c>
      <c r="Q291">
        <v>0.7</v>
      </c>
      <c r="R291" s="75">
        <v>0.6</v>
      </c>
    </row>
    <row r="292" spans="1:18">
      <c r="A292" t="s">
        <v>41</v>
      </c>
      <c r="B292" t="s">
        <v>20</v>
      </c>
      <c r="C292" t="s">
        <v>8</v>
      </c>
      <c r="D292" t="s">
        <v>42</v>
      </c>
      <c r="E292" t="s">
        <v>15</v>
      </c>
      <c r="F292" t="s">
        <v>22</v>
      </c>
      <c r="G292" t="str">
        <f t="shared" si="12"/>
        <v>TMG2017_L_mH5bg_BG_3bmin_1.14_bmax_1.16MFD_double_GRSet_1</v>
      </c>
      <c r="H292" t="s">
        <v>43</v>
      </c>
      <c r="I292">
        <v>16.809000000000001</v>
      </c>
      <c r="J292">
        <v>0.26</v>
      </c>
      <c r="K292">
        <v>1</v>
      </c>
      <c r="L292">
        <v>0.83899999999999997</v>
      </c>
      <c r="M292">
        <f t="shared" si="13"/>
        <v>0.55999999999999994</v>
      </c>
      <c r="N292">
        <f t="shared" si="14"/>
        <v>0.12215839999999999</v>
      </c>
      <c r="P292">
        <v>0.8</v>
      </c>
      <c r="Q292">
        <v>0.7</v>
      </c>
      <c r="R292" s="75">
        <v>0.86</v>
      </c>
    </row>
    <row r="293" spans="1:18">
      <c r="A293" t="s">
        <v>41</v>
      </c>
      <c r="B293" t="s">
        <v>20</v>
      </c>
      <c r="C293" t="s">
        <v>8</v>
      </c>
      <c r="D293" t="s">
        <v>42</v>
      </c>
      <c r="E293" t="s">
        <v>15</v>
      </c>
      <c r="F293" t="s">
        <v>22</v>
      </c>
      <c r="G293" t="str">
        <f t="shared" si="12"/>
        <v>TMG2017_L_mH5bg_BG_3bmin_1.14_bmax_1.16MFD_double_GRSet_1</v>
      </c>
      <c r="H293" t="s">
        <v>44</v>
      </c>
      <c r="I293">
        <v>17.943000000000001</v>
      </c>
      <c r="J293">
        <v>0.23300000000000001</v>
      </c>
      <c r="K293">
        <v>1</v>
      </c>
      <c r="L293">
        <v>0.85199999999999998</v>
      </c>
      <c r="M293">
        <f t="shared" si="13"/>
        <v>0.55999999999999994</v>
      </c>
      <c r="N293">
        <f t="shared" si="14"/>
        <v>0.11116895999999998</v>
      </c>
      <c r="P293">
        <v>0.8</v>
      </c>
      <c r="Q293">
        <v>0.7</v>
      </c>
      <c r="R293" s="75">
        <v>0.86</v>
      </c>
    </row>
    <row r="294" spans="1:18">
      <c r="A294" t="s">
        <v>41</v>
      </c>
      <c r="B294" t="s">
        <v>20</v>
      </c>
      <c r="C294" t="s">
        <v>8</v>
      </c>
      <c r="D294" t="s">
        <v>42</v>
      </c>
      <c r="E294" t="s">
        <v>15</v>
      </c>
      <c r="F294" t="s">
        <v>22</v>
      </c>
      <c r="G294" t="str">
        <f t="shared" si="12"/>
        <v>TMG2017_L_mH5bg_BG_3bmin_1.14_bmax_1.16MFD_double_GRSet_1</v>
      </c>
      <c r="H294" t="s">
        <v>45</v>
      </c>
      <c r="I294">
        <v>17.852</v>
      </c>
      <c r="J294">
        <v>0.34399999999999997</v>
      </c>
      <c r="K294">
        <v>1</v>
      </c>
      <c r="L294">
        <v>0.84199999999999997</v>
      </c>
      <c r="M294">
        <f t="shared" si="13"/>
        <v>0.55999999999999994</v>
      </c>
      <c r="N294">
        <f t="shared" si="14"/>
        <v>0.16220287999999997</v>
      </c>
      <c r="P294">
        <v>0.8</v>
      </c>
      <c r="Q294">
        <v>0.7</v>
      </c>
      <c r="R294" s="75">
        <v>0.96</v>
      </c>
    </row>
    <row r="295" spans="1:18">
      <c r="A295" t="s">
        <v>41</v>
      </c>
      <c r="B295" t="s">
        <v>20</v>
      </c>
      <c r="C295" t="s">
        <v>8</v>
      </c>
      <c r="D295" t="s">
        <v>42</v>
      </c>
      <c r="E295" t="s">
        <v>15</v>
      </c>
      <c r="F295" t="s">
        <v>22</v>
      </c>
      <c r="G295" t="str">
        <f t="shared" si="12"/>
        <v>TMG2017_L_mH5bg_BG_3bmin_1.14_bmax_1.16MFD_double_GRSet_1</v>
      </c>
      <c r="H295" t="s">
        <v>46</v>
      </c>
      <c r="I295">
        <v>16.434000000000001</v>
      </c>
      <c r="J295">
        <v>0.23100000000000001</v>
      </c>
      <c r="K295">
        <v>1</v>
      </c>
      <c r="L295">
        <v>0.91400000000000003</v>
      </c>
      <c r="M295">
        <f t="shared" si="13"/>
        <v>0.55999999999999994</v>
      </c>
      <c r="N295">
        <f t="shared" si="14"/>
        <v>0.11823504</v>
      </c>
      <c r="P295">
        <v>0.8</v>
      </c>
      <c r="Q295">
        <v>0.7</v>
      </c>
      <c r="R295" s="75">
        <v>0.8</v>
      </c>
    </row>
    <row r="296" spans="1:18">
      <c r="A296" t="s">
        <v>41</v>
      </c>
      <c r="B296" t="s">
        <v>20</v>
      </c>
      <c r="C296" t="s">
        <v>8</v>
      </c>
      <c r="D296" t="s">
        <v>42</v>
      </c>
      <c r="E296" t="s">
        <v>15</v>
      </c>
      <c r="F296" t="s">
        <v>22</v>
      </c>
      <c r="G296" t="str">
        <f t="shared" si="12"/>
        <v>TMG2017_L_mH5bg_BG_3bmin_1.14_bmax_1.16MFD_double_GRSet_1</v>
      </c>
      <c r="H296" t="s">
        <v>47</v>
      </c>
      <c r="I296">
        <v>16.605</v>
      </c>
      <c r="J296">
        <v>0.27900000000000003</v>
      </c>
      <c r="K296">
        <v>1</v>
      </c>
      <c r="L296">
        <v>0.85699999999999998</v>
      </c>
      <c r="M296">
        <f t="shared" si="13"/>
        <v>0.55999999999999994</v>
      </c>
      <c r="N296">
        <f t="shared" si="14"/>
        <v>0.13389767999999999</v>
      </c>
      <c r="P296">
        <v>0.8</v>
      </c>
      <c r="Q296">
        <v>0.7</v>
      </c>
      <c r="R296" s="75">
        <v>0.86</v>
      </c>
    </row>
    <row r="297" spans="1:18">
      <c r="A297" t="s">
        <v>41</v>
      </c>
      <c r="B297" t="s">
        <v>20</v>
      </c>
      <c r="C297" t="s">
        <v>8</v>
      </c>
      <c r="D297" t="s">
        <v>42</v>
      </c>
      <c r="E297" t="s">
        <v>15</v>
      </c>
      <c r="F297" t="s">
        <v>22</v>
      </c>
      <c r="G297" t="str">
        <f t="shared" si="12"/>
        <v>TMG2017_L_mH5bg_BG_3bmin_1.14_bmax_1.16MFD_double_GRSet_1</v>
      </c>
      <c r="H297" t="s">
        <v>48</v>
      </c>
      <c r="I297">
        <v>15.723000000000001</v>
      </c>
      <c r="J297">
        <v>0.317</v>
      </c>
      <c r="K297">
        <v>1</v>
      </c>
      <c r="L297">
        <v>0.84299999999999997</v>
      </c>
      <c r="M297">
        <f t="shared" si="13"/>
        <v>0.55999999999999994</v>
      </c>
      <c r="N297">
        <f t="shared" si="14"/>
        <v>0.14964935999999998</v>
      </c>
      <c r="P297">
        <v>0.8</v>
      </c>
      <c r="Q297">
        <v>0.7</v>
      </c>
      <c r="R297" s="75">
        <v>0.8</v>
      </c>
    </row>
    <row r="298" spans="1:18">
      <c r="A298" t="s">
        <v>41</v>
      </c>
      <c r="B298" t="s">
        <v>20</v>
      </c>
      <c r="C298" t="s">
        <v>8</v>
      </c>
      <c r="D298" t="s">
        <v>42</v>
      </c>
      <c r="E298" t="s">
        <v>15</v>
      </c>
      <c r="F298" t="s">
        <v>22</v>
      </c>
      <c r="G298" t="str">
        <f t="shared" si="12"/>
        <v>TMG2017_L_mH5bg_BG_3bmin_1.14_bmax_1.16MFD_double_GRSet_1</v>
      </c>
      <c r="H298" t="s">
        <v>49</v>
      </c>
      <c r="I298">
        <v>17.149999999999999</v>
      </c>
      <c r="J298">
        <v>0.23899999999999999</v>
      </c>
      <c r="K298">
        <v>1</v>
      </c>
      <c r="L298">
        <v>0.84299999999999997</v>
      </c>
      <c r="M298">
        <f t="shared" si="13"/>
        <v>0.55999999999999994</v>
      </c>
      <c r="N298">
        <f t="shared" si="14"/>
        <v>0.11282711999999999</v>
      </c>
      <c r="P298">
        <v>0.8</v>
      </c>
      <c r="Q298">
        <v>0.7</v>
      </c>
      <c r="R298" s="75">
        <v>0.86</v>
      </c>
    </row>
    <row r="299" spans="1:18">
      <c r="A299" t="s">
        <v>41</v>
      </c>
      <c r="B299" t="s">
        <v>20</v>
      </c>
      <c r="C299" t="s">
        <v>8</v>
      </c>
      <c r="D299" t="s">
        <v>42</v>
      </c>
      <c r="E299" t="s">
        <v>15</v>
      </c>
      <c r="F299" t="s">
        <v>22</v>
      </c>
      <c r="G299" t="str">
        <f t="shared" si="12"/>
        <v>TMG2017_L_mH5bg_BG_3bmin_1.14_bmax_1.16MFD_double_GRSet_1</v>
      </c>
      <c r="H299" t="s">
        <v>50</v>
      </c>
      <c r="I299">
        <v>16.431000000000001</v>
      </c>
      <c r="J299">
        <v>0.40600000000000003</v>
      </c>
      <c r="K299">
        <v>1</v>
      </c>
      <c r="L299">
        <v>0.86099999999999999</v>
      </c>
      <c r="M299">
        <f t="shared" si="13"/>
        <v>0.55999999999999994</v>
      </c>
      <c r="N299">
        <f t="shared" si="14"/>
        <v>0.19575696000000001</v>
      </c>
      <c r="P299">
        <v>0.8</v>
      </c>
      <c r="Q299">
        <v>0.7</v>
      </c>
      <c r="R299" s="75">
        <v>0.96</v>
      </c>
    </row>
    <row r="300" spans="1:18">
      <c r="A300" t="s">
        <v>41</v>
      </c>
      <c r="B300" t="s">
        <v>20</v>
      </c>
      <c r="C300" t="s">
        <v>8</v>
      </c>
      <c r="D300" t="s">
        <v>42</v>
      </c>
      <c r="E300" t="s">
        <v>15</v>
      </c>
      <c r="F300" t="s">
        <v>22</v>
      </c>
      <c r="G300" t="str">
        <f t="shared" si="12"/>
        <v>TMG2017_L_mH5bg_BG_3bmin_1.14_bmax_1.16MFD_double_GRSet_1</v>
      </c>
      <c r="H300" t="s">
        <v>51</v>
      </c>
      <c r="I300">
        <v>16.446000000000002</v>
      </c>
      <c r="J300">
        <v>0.29799999999999999</v>
      </c>
      <c r="K300">
        <v>1</v>
      </c>
      <c r="L300">
        <v>0.90900000000000003</v>
      </c>
      <c r="M300">
        <f t="shared" si="13"/>
        <v>0.55999999999999994</v>
      </c>
      <c r="N300">
        <f t="shared" si="14"/>
        <v>0.15169391999999998</v>
      </c>
      <c r="P300">
        <v>0.8</v>
      </c>
      <c r="Q300">
        <v>0.7</v>
      </c>
      <c r="R300" s="75">
        <v>0.8</v>
      </c>
    </row>
    <row r="301" spans="1:18">
      <c r="A301" t="s">
        <v>41</v>
      </c>
      <c r="B301" t="s">
        <v>20</v>
      </c>
      <c r="C301" t="s">
        <v>8</v>
      </c>
      <c r="D301" t="s">
        <v>42</v>
      </c>
      <c r="E301" t="s">
        <v>15</v>
      </c>
      <c r="F301" t="s">
        <v>22</v>
      </c>
      <c r="G301" t="str">
        <f t="shared" si="12"/>
        <v>TMG2017_L_mH5bg_BG_3bmin_1.14_bmax_1.16MFD_double_GRSet_1</v>
      </c>
      <c r="H301" t="s">
        <v>52</v>
      </c>
      <c r="I301">
        <v>15.801</v>
      </c>
      <c r="J301">
        <v>0.40799999999999997</v>
      </c>
      <c r="K301">
        <v>1</v>
      </c>
      <c r="L301">
        <v>0.78</v>
      </c>
      <c r="M301">
        <f t="shared" si="13"/>
        <v>0.55999999999999994</v>
      </c>
      <c r="N301">
        <f t="shared" si="14"/>
        <v>0.17821439999999997</v>
      </c>
      <c r="P301">
        <v>0.8</v>
      </c>
      <c r="Q301">
        <v>0.7</v>
      </c>
      <c r="R301" s="75">
        <v>0.86</v>
      </c>
    </row>
    <row r="302" spans="1:18">
      <c r="A302" t="s">
        <v>41</v>
      </c>
      <c r="B302" t="s">
        <v>20</v>
      </c>
      <c r="C302" t="s">
        <v>6</v>
      </c>
      <c r="D302" t="s">
        <v>42</v>
      </c>
      <c r="E302" t="s">
        <v>16</v>
      </c>
      <c r="F302" t="s">
        <v>23</v>
      </c>
      <c r="G302" t="str">
        <f t="shared" si="12"/>
        <v>TMG2017_L_mH5bg_BG_1bmin_1.14_bmax_1.16MFD_GRSet_2</v>
      </c>
      <c r="H302" t="s">
        <v>43</v>
      </c>
      <c r="I302">
        <v>16.809000000000001</v>
      </c>
      <c r="J302">
        <v>0.66400000000000003</v>
      </c>
      <c r="K302">
        <v>1</v>
      </c>
      <c r="L302">
        <v>0.88200000000000001</v>
      </c>
      <c r="M302">
        <f t="shared" si="13"/>
        <v>0.06</v>
      </c>
      <c r="N302">
        <f t="shared" si="14"/>
        <v>3.5138880000000004E-2</v>
      </c>
      <c r="P302">
        <v>0.2</v>
      </c>
      <c r="Q302">
        <v>0.3</v>
      </c>
      <c r="R302" s="75">
        <v>0.6</v>
      </c>
    </row>
    <row r="303" spans="1:18">
      <c r="A303" t="s">
        <v>41</v>
      </c>
      <c r="B303" t="s">
        <v>20</v>
      </c>
      <c r="C303" t="s">
        <v>6</v>
      </c>
      <c r="D303" t="s">
        <v>42</v>
      </c>
      <c r="E303" t="s">
        <v>16</v>
      </c>
      <c r="F303" t="s">
        <v>23</v>
      </c>
      <c r="G303" t="str">
        <f t="shared" si="12"/>
        <v>TMG2017_L_mH5bg_BG_1bmin_1.14_bmax_1.16MFD_GRSet_2</v>
      </c>
      <c r="H303" t="s">
        <v>44</v>
      </c>
      <c r="I303">
        <v>16.559000000000001</v>
      </c>
      <c r="J303">
        <v>0.84199999999999997</v>
      </c>
      <c r="K303">
        <v>1</v>
      </c>
      <c r="L303">
        <v>0.86599999999999999</v>
      </c>
      <c r="M303">
        <f t="shared" si="13"/>
        <v>0.06</v>
      </c>
      <c r="N303">
        <f t="shared" si="14"/>
        <v>4.3750319999999995E-2</v>
      </c>
      <c r="P303">
        <v>0.2</v>
      </c>
      <c r="Q303">
        <v>0.3</v>
      </c>
      <c r="R303" s="75">
        <v>0.78</v>
      </c>
    </row>
    <row r="304" spans="1:18">
      <c r="A304" t="s">
        <v>41</v>
      </c>
      <c r="B304" t="s">
        <v>20</v>
      </c>
      <c r="C304" t="s">
        <v>6</v>
      </c>
      <c r="D304" t="s">
        <v>42</v>
      </c>
      <c r="E304" t="s">
        <v>16</v>
      </c>
      <c r="F304" t="s">
        <v>23</v>
      </c>
      <c r="G304" t="str">
        <f t="shared" si="12"/>
        <v>TMG2017_L_mH5bg_BG_1bmin_1.14_bmax_1.16MFD_GRSet_2</v>
      </c>
      <c r="H304" t="s">
        <v>45</v>
      </c>
      <c r="I304">
        <v>16.456</v>
      </c>
      <c r="J304">
        <v>0.70399999999999996</v>
      </c>
      <c r="K304">
        <v>1</v>
      </c>
      <c r="L304">
        <v>0.752</v>
      </c>
      <c r="M304">
        <f t="shared" si="13"/>
        <v>0.06</v>
      </c>
      <c r="N304">
        <f t="shared" si="14"/>
        <v>3.1764479999999998E-2</v>
      </c>
      <c r="P304">
        <v>0.2</v>
      </c>
      <c r="Q304">
        <v>0.3</v>
      </c>
      <c r="R304" s="75">
        <v>0.6</v>
      </c>
    </row>
    <row r="305" spans="1:18">
      <c r="A305" t="s">
        <v>41</v>
      </c>
      <c r="B305" t="s">
        <v>20</v>
      </c>
      <c r="C305" t="s">
        <v>6</v>
      </c>
      <c r="D305" t="s">
        <v>42</v>
      </c>
      <c r="E305" t="s">
        <v>16</v>
      </c>
      <c r="F305" t="s">
        <v>23</v>
      </c>
      <c r="G305" t="str">
        <f t="shared" si="12"/>
        <v>TMG2017_L_mH5bg_BG_1bmin_1.14_bmax_1.16MFD_GRSet_2</v>
      </c>
      <c r="H305" t="s">
        <v>46</v>
      </c>
      <c r="I305">
        <v>15.702</v>
      </c>
      <c r="J305">
        <v>0.7</v>
      </c>
      <c r="K305">
        <v>1</v>
      </c>
      <c r="L305">
        <v>0.872</v>
      </c>
      <c r="M305">
        <f t="shared" si="13"/>
        <v>0.06</v>
      </c>
      <c r="N305">
        <f t="shared" si="14"/>
        <v>3.6623999999999997E-2</v>
      </c>
      <c r="P305">
        <v>0.2</v>
      </c>
      <c r="Q305">
        <v>0.3</v>
      </c>
      <c r="R305" s="75">
        <v>0.6</v>
      </c>
    </row>
    <row r="306" spans="1:18">
      <c r="A306" t="s">
        <v>41</v>
      </c>
      <c r="B306" t="s">
        <v>20</v>
      </c>
      <c r="C306" t="s">
        <v>6</v>
      </c>
      <c r="D306" t="s">
        <v>42</v>
      </c>
      <c r="E306" t="s">
        <v>16</v>
      </c>
      <c r="F306" t="s">
        <v>23</v>
      </c>
      <c r="G306" t="str">
        <f t="shared" si="12"/>
        <v>TMG2017_L_mH5bg_BG_1bmin_1.14_bmax_1.16MFD_GRSet_2</v>
      </c>
      <c r="H306" t="s">
        <v>47</v>
      </c>
      <c r="I306">
        <v>15.776</v>
      </c>
      <c r="J306">
        <v>0.86299999999999999</v>
      </c>
      <c r="K306">
        <v>1</v>
      </c>
      <c r="L306">
        <v>0.627</v>
      </c>
      <c r="M306">
        <f t="shared" si="13"/>
        <v>0.06</v>
      </c>
      <c r="N306">
        <f t="shared" si="14"/>
        <v>3.2466059999999998E-2</v>
      </c>
      <c r="P306">
        <v>0.2</v>
      </c>
      <c r="Q306">
        <v>0.3</v>
      </c>
      <c r="R306" s="75">
        <v>0.78</v>
      </c>
    </row>
    <row r="307" spans="1:18">
      <c r="A307" t="s">
        <v>41</v>
      </c>
      <c r="B307" t="s">
        <v>20</v>
      </c>
      <c r="C307" t="s">
        <v>6</v>
      </c>
      <c r="D307" t="s">
        <v>42</v>
      </c>
      <c r="E307" t="s">
        <v>16</v>
      </c>
      <c r="F307" t="s">
        <v>23</v>
      </c>
      <c r="G307" t="str">
        <f t="shared" si="12"/>
        <v>TMG2017_L_mH5bg_BG_1bmin_1.14_bmax_1.16MFD_GRSet_2</v>
      </c>
      <c r="H307" t="s">
        <v>48</v>
      </c>
      <c r="I307">
        <v>17.957999999999998</v>
      </c>
      <c r="J307">
        <v>0.66</v>
      </c>
      <c r="K307">
        <v>0.96</v>
      </c>
      <c r="L307">
        <v>0.66900000000000004</v>
      </c>
      <c r="M307">
        <f t="shared" si="13"/>
        <v>0.06</v>
      </c>
      <c r="N307">
        <f t="shared" si="14"/>
        <v>2.5432704E-2</v>
      </c>
      <c r="P307">
        <v>0.2</v>
      </c>
      <c r="Q307">
        <v>0.3</v>
      </c>
      <c r="R307" s="75">
        <v>0.6</v>
      </c>
    </row>
    <row r="308" spans="1:18">
      <c r="A308" t="s">
        <v>41</v>
      </c>
      <c r="B308" t="s">
        <v>20</v>
      </c>
      <c r="C308" t="s">
        <v>6</v>
      </c>
      <c r="D308" t="s">
        <v>42</v>
      </c>
      <c r="E308" t="s">
        <v>16</v>
      </c>
      <c r="F308" t="s">
        <v>23</v>
      </c>
      <c r="G308" t="str">
        <f t="shared" si="12"/>
        <v>TMG2017_L_mH5bg_BG_1bmin_1.14_bmax_1.16MFD_GRSet_2</v>
      </c>
      <c r="H308" t="s">
        <v>49</v>
      </c>
      <c r="I308">
        <v>17.844000000000001</v>
      </c>
      <c r="J308">
        <v>0.66300000000000003</v>
      </c>
      <c r="K308">
        <v>1</v>
      </c>
      <c r="L308">
        <v>0.751</v>
      </c>
      <c r="M308">
        <f t="shared" si="13"/>
        <v>0.06</v>
      </c>
      <c r="N308">
        <f t="shared" si="14"/>
        <v>2.9874780000000004E-2</v>
      </c>
      <c r="P308">
        <v>0.2</v>
      </c>
      <c r="Q308">
        <v>0.3</v>
      </c>
      <c r="R308" s="75">
        <v>0.78</v>
      </c>
    </row>
    <row r="309" spans="1:18">
      <c r="A309" t="s">
        <v>41</v>
      </c>
      <c r="B309" t="s">
        <v>20</v>
      </c>
      <c r="C309" t="s">
        <v>6</v>
      </c>
      <c r="D309" t="s">
        <v>42</v>
      </c>
      <c r="E309" t="s">
        <v>16</v>
      </c>
      <c r="F309" t="s">
        <v>23</v>
      </c>
      <c r="G309" t="str">
        <f t="shared" si="12"/>
        <v>TMG2017_L_mH5bg_BG_1bmin_1.14_bmax_1.16MFD_GRSet_2</v>
      </c>
      <c r="H309" t="s">
        <v>50</v>
      </c>
      <c r="I309">
        <v>15.749000000000001</v>
      </c>
      <c r="J309">
        <v>0.91900000000000004</v>
      </c>
      <c r="K309">
        <v>1</v>
      </c>
      <c r="L309">
        <v>0.83199999999999996</v>
      </c>
      <c r="M309">
        <f t="shared" si="13"/>
        <v>0.06</v>
      </c>
      <c r="N309">
        <f t="shared" si="14"/>
        <v>4.5876479999999997E-2</v>
      </c>
      <c r="P309">
        <v>0.2</v>
      </c>
      <c r="Q309">
        <v>0.3</v>
      </c>
      <c r="R309" s="75">
        <v>0.8</v>
      </c>
    </row>
    <row r="310" spans="1:18">
      <c r="A310" t="s">
        <v>41</v>
      </c>
      <c r="B310" t="s">
        <v>20</v>
      </c>
      <c r="C310" t="s">
        <v>6</v>
      </c>
      <c r="D310" t="s">
        <v>42</v>
      </c>
      <c r="E310" t="s">
        <v>16</v>
      </c>
      <c r="F310" t="s">
        <v>23</v>
      </c>
      <c r="G310" t="str">
        <f t="shared" si="12"/>
        <v>TMG2017_L_mH5bg_BG_1bmin_1.14_bmax_1.16MFD_GRSet_2</v>
      </c>
      <c r="H310" t="s">
        <v>51</v>
      </c>
      <c r="I310">
        <v>15.717000000000001</v>
      </c>
      <c r="J310">
        <v>0.72599999999999998</v>
      </c>
      <c r="K310">
        <v>1</v>
      </c>
      <c r="L310">
        <v>0.85399999999999998</v>
      </c>
      <c r="M310">
        <f t="shared" si="13"/>
        <v>0.06</v>
      </c>
      <c r="N310">
        <f t="shared" si="14"/>
        <v>3.7200239999999996E-2</v>
      </c>
      <c r="P310">
        <v>0.2</v>
      </c>
      <c r="Q310">
        <v>0.3</v>
      </c>
      <c r="R310" s="75">
        <v>0.6</v>
      </c>
    </row>
    <row r="311" spans="1:18">
      <c r="A311" t="s">
        <v>41</v>
      </c>
      <c r="B311" t="s">
        <v>20</v>
      </c>
      <c r="C311" t="s">
        <v>6</v>
      </c>
      <c r="D311" t="s">
        <v>42</v>
      </c>
      <c r="E311" t="s">
        <v>16</v>
      </c>
      <c r="F311" t="s">
        <v>23</v>
      </c>
      <c r="G311" t="str">
        <f t="shared" si="12"/>
        <v>TMG2017_L_mH5bg_BG_1bmin_1.14_bmax_1.16MFD_GRSet_2</v>
      </c>
      <c r="H311" t="s">
        <v>52</v>
      </c>
      <c r="I311">
        <v>17.797000000000001</v>
      </c>
      <c r="J311">
        <v>0.53100000000000003</v>
      </c>
      <c r="K311">
        <v>1</v>
      </c>
      <c r="L311">
        <v>0.82799999999999996</v>
      </c>
      <c r="M311">
        <f t="shared" si="13"/>
        <v>0.06</v>
      </c>
      <c r="N311">
        <f t="shared" si="14"/>
        <v>2.638008E-2</v>
      </c>
      <c r="P311">
        <v>0.2</v>
      </c>
      <c r="Q311">
        <v>0.3</v>
      </c>
      <c r="R311" s="75">
        <v>0.6</v>
      </c>
    </row>
    <row r="312" spans="1:18">
      <c r="A312" t="s">
        <v>41</v>
      </c>
      <c r="B312" t="s">
        <v>20</v>
      </c>
      <c r="C312" t="s">
        <v>7</v>
      </c>
      <c r="D312" t="s">
        <v>42</v>
      </c>
      <c r="E312" t="s">
        <v>16</v>
      </c>
      <c r="F312" t="s">
        <v>23</v>
      </c>
      <c r="G312" t="str">
        <f t="shared" si="12"/>
        <v>TMG2017_L_mH5bg_BG_2bmin_1.14_bmax_1.16MFD_GRSet_2</v>
      </c>
      <c r="H312" t="s">
        <v>43</v>
      </c>
      <c r="I312">
        <v>16.809000000000001</v>
      </c>
      <c r="J312">
        <v>0.86199999999999999</v>
      </c>
      <c r="K312">
        <v>1</v>
      </c>
      <c r="L312">
        <v>0.86699999999999999</v>
      </c>
      <c r="M312">
        <f t="shared" si="13"/>
        <v>0.06</v>
      </c>
      <c r="N312">
        <f t="shared" si="14"/>
        <v>4.4841239999999997E-2</v>
      </c>
      <c r="P312">
        <v>0.2</v>
      </c>
      <c r="Q312">
        <v>0.3</v>
      </c>
      <c r="R312" s="75">
        <v>0.86</v>
      </c>
    </row>
    <row r="313" spans="1:18">
      <c r="A313" t="s">
        <v>41</v>
      </c>
      <c r="B313" t="s">
        <v>20</v>
      </c>
      <c r="C313" t="s">
        <v>7</v>
      </c>
      <c r="D313" t="s">
        <v>42</v>
      </c>
      <c r="E313" t="s">
        <v>16</v>
      </c>
      <c r="F313" t="s">
        <v>23</v>
      </c>
      <c r="G313" t="str">
        <f t="shared" si="12"/>
        <v>TMG2017_L_mH5bg_BG_2bmin_1.14_bmax_1.16MFD_GRSet_2</v>
      </c>
      <c r="H313" t="s">
        <v>44</v>
      </c>
      <c r="I313">
        <v>16.352</v>
      </c>
      <c r="J313">
        <v>0.85299999999999998</v>
      </c>
      <c r="K313">
        <v>1</v>
      </c>
      <c r="L313">
        <v>0.80200000000000005</v>
      </c>
      <c r="M313">
        <f t="shared" si="13"/>
        <v>0.06</v>
      </c>
      <c r="N313">
        <f t="shared" si="14"/>
        <v>4.1046359999999997E-2</v>
      </c>
      <c r="P313">
        <v>0.2</v>
      </c>
      <c r="Q313">
        <v>0.3</v>
      </c>
      <c r="R313" s="75">
        <v>0.78</v>
      </c>
    </row>
    <row r="314" spans="1:18">
      <c r="A314" t="s">
        <v>41</v>
      </c>
      <c r="B314" t="s">
        <v>20</v>
      </c>
      <c r="C314" t="s">
        <v>7</v>
      </c>
      <c r="D314" t="s">
        <v>42</v>
      </c>
      <c r="E314" t="s">
        <v>16</v>
      </c>
      <c r="F314" t="s">
        <v>23</v>
      </c>
      <c r="G314" t="str">
        <f t="shared" si="12"/>
        <v>TMG2017_L_mH5bg_BG_2bmin_1.14_bmax_1.16MFD_GRSet_2</v>
      </c>
      <c r="H314" t="s">
        <v>45</v>
      </c>
      <c r="I314">
        <v>17.864999999999998</v>
      </c>
      <c r="J314">
        <v>0.79600000000000004</v>
      </c>
      <c r="K314">
        <v>1</v>
      </c>
      <c r="L314">
        <v>0.71899999999999997</v>
      </c>
      <c r="M314">
        <f t="shared" si="13"/>
        <v>0.06</v>
      </c>
      <c r="N314">
        <f t="shared" si="14"/>
        <v>3.4339439999999999E-2</v>
      </c>
      <c r="P314">
        <v>0.2</v>
      </c>
      <c r="Q314">
        <v>0.3</v>
      </c>
      <c r="R314" s="75">
        <v>0.78</v>
      </c>
    </row>
    <row r="315" spans="1:18">
      <c r="A315" t="s">
        <v>41</v>
      </c>
      <c r="B315" t="s">
        <v>20</v>
      </c>
      <c r="C315" t="s">
        <v>7</v>
      </c>
      <c r="D315" t="s">
        <v>42</v>
      </c>
      <c r="E315" t="s">
        <v>16</v>
      </c>
      <c r="F315" t="s">
        <v>23</v>
      </c>
      <c r="G315" t="str">
        <f t="shared" si="12"/>
        <v>TMG2017_L_mH5bg_BG_2bmin_1.14_bmax_1.16MFD_GRSet_2</v>
      </c>
      <c r="H315" t="s">
        <v>46</v>
      </c>
      <c r="I315">
        <v>16.411000000000001</v>
      </c>
      <c r="J315">
        <v>0.87</v>
      </c>
      <c r="K315">
        <v>1</v>
      </c>
      <c r="L315">
        <v>0.78200000000000003</v>
      </c>
      <c r="M315">
        <f t="shared" si="13"/>
        <v>0.06</v>
      </c>
      <c r="N315">
        <f t="shared" si="14"/>
        <v>4.08204E-2</v>
      </c>
      <c r="P315">
        <v>0.2</v>
      </c>
      <c r="Q315">
        <v>0.3</v>
      </c>
      <c r="R315" s="75">
        <v>0.86</v>
      </c>
    </row>
    <row r="316" spans="1:18">
      <c r="A316" t="s">
        <v>41</v>
      </c>
      <c r="B316" t="s">
        <v>20</v>
      </c>
      <c r="C316" t="s">
        <v>7</v>
      </c>
      <c r="D316" t="s">
        <v>42</v>
      </c>
      <c r="E316" t="s">
        <v>16</v>
      </c>
      <c r="F316" t="s">
        <v>23</v>
      </c>
      <c r="G316" t="str">
        <f t="shared" si="12"/>
        <v>TMG2017_L_mH5bg_BG_2bmin_1.14_bmax_1.16MFD_GRSet_2</v>
      </c>
      <c r="H316" t="s">
        <v>47</v>
      </c>
      <c r="I316">
        <v>16.454000000000001</v>
      </c>
      <c r="J316">
        <v>0.876</v>
      </c>
      <c r="K316">
        <v>1</v>
      </c>
      <c r="L316">
        <v>0.8</v>
      </c>
      <c r="M316">
        <f t="shared" si="13"/>
        <v>0.06</v>
      </c>
      <c r="N316">
        <f t="shared" si="14"/>
        <v>4.2048000000000002E-2</v>
      </c>
      <c r="P316">
        <v>0.2</v>
      </c>
      <c r="Q316">
        <v>0.3</v>
      </c>
      <c r="R316" s="75">
        <v>0.78</v>
      </c>
    </row>
    <row r="317" spans="1:18">
      <c r="A317" t="s">
        <v>41</v>
      </c>
      <c r="B317" t="s">
        <v>20</v>
      </c>
      <c r="C317" t="s">
        <v>7</v>
      </c>
      <c r="D317" t="s">
        <v>42</v>
      </c>
      <c r="E317" t="s">
        <v>16</v>
      </c>
      <c r="F317" t="s">
        <v>23</v>
      </c>
      <c r="G317" t="str">
        <f t="shared" si="12"/>
        <v>TMG2017_L_mH5bg_BG_2bmin_1.14_bmax_1.16MFD_GRSet_2</v>
      </c>
      <c r="H317" t="s">
        <v>48</v>
      </c>
      <c r="I317">
        <v>17.068999999999999</v>
      </c>
      <c r="J317">
        <v>0.88300000000000001</v>
      </c>
      <c r="K317">
        <v>1</v>
      </c>
      <c r="L317">
        <v>0.85099999999999998</v>
      </c>
      <c r="M317">
        <f t="shared" si="13"/>
        <v>0.06</v>
      </c>
      <c r="N317">
        <f t="shared" si="14"/>
        <v>4.5085979999999998E-2</v>
      </c>
      <c r="P317">
        <v>0.2</v>
      </c>
      <c r="Q317">
        <v>0.3</v>
      </c>
      <c r="R317" s="75">
        <v>0.86</v>
      </c>
    </row>
    <row r="318" spans="1:18">
      <c r="A318" t="s">
        <v>41</v>
      </c>
      <c r="B318" t="s">
        <v>20</v>
      </c>
      <c r="C318" t="s">
        <v>7</v>
      </c>
      <c r="D318" t="s">
        <v>42</v>
      </c>
      <c r="E318" t="s">
        <v>16</v>
      </c>
      <c r="F318" t="s">
        <v>23</v>
      </c>
      <c r="G318" t="str">
        <f t="shared" si="12"/>
        <v>TMG2017_L_mH5bg_BG_2bmin_1.14_bmax_1.16MFD_GRSet_2</v>
      </c>
      <c r="H318" t="s">
        <v>49</v>
      </c>
      <c r="I318">
        <v>16.411000000000001</v>
      </c>
      <c r="J318">
        <v>0.877</v>
      </c>
      <c r="K318">
        <v>1</v>
      </c>
      <c r="L318">
        <v>0.6</v>
      </c>
      <c r="M318">
        <f t="shared" si="13"/>
        <v>0.06</v>
      </c>
      <c r="N318">
        <f t="shared" si="14"/>
        <v>3.1571999999999996E-2</v>
      </c>
      <c r="P318">
        <v>0.2</v>
      </c>
      <c r="Q318">
        <v>0.3</v>
      </c>
      <c r="R318" s="75">
        <v>0.86</v>
      </c>
    </row>
    <row r="319" spans="1:18">
      <c r="A319" t="s">
        <v>41</v>
      </c>
      <c r="B319" t="s">
        <v>20</v>
      </c>
      <c r="C319" t="s">
        <v>7</v>
      </c>
      <c r="D319" t="s">
        <v>42</v>
      </c>
      <c r="E319" t="s">
        <v>16</v>
      </c>
      <c r="F319" t="s">
        <v>23</v>
      </c>
      <c r="G319" t="str">
        <f t="shared" si="12"/>
        <v>TMG2017_L_mH5bg_BG_2bmin_1.14_bmax_1.16MFD_GRSet_2</v>
      </c>
      <c r="H319" t="s">
        <v>50</v>
      </c>
      <c r="I319">
        <v>17.908000000000001</v>
      </c>
      <c r="J319">
        <v>0.877</v>
      </c>
      <c r="K319">
        <v>1</v>
      </c>
      <c r="L319">
        <v>0.77700000000000002</v>
      </c>
      <c r="M319">
        <f t="shared" si="13"/>
        <v>0.06</v>
      </c>
      <c r="N319">
        <f t="shared" si="14"/>
        <v>4.0885740000000004E-2</v>
      </c>
      <c r="P319">
        <v>0.2</v>
      </c>
      <c r="Q319">
        <v>0.3</v>
      </c>
      <c r="R319" s="75">
        <v>0.86</v>
      </c>
    </row>
    <row r="320" spans="1:18">
      <c r="A320" t="s">
        <v>41</v>
      </c>
      <c r="B320" t="s">
        <v>20</v>
      </c>
      <c r="C320" t="s">
        <v>7</v>
      </c>
      <c r="D320" t="s">
        <v>42</v>
      </c>
      <c r="E320" t="s">
        <v>16</v>
      </c>
      <c r="F320" t="s">
        <v>23</v>
      </c>
      <c r="G320" t="str">
        <f t="shared" si="12"/>
        <v>TMG2017_L_mH5bg_BG_2bmin_1.14_bmax_1.16MFD_GRSet_2</v>
      </c>
      <c r="H320" t="s">
        <v>51</v>
      </c>
      <c r="I320">
        <v>17.149000000000001</v>
      </c>
      <c r="J320">
        <v>0.879</v>
      </c>
      <c r="K320">
        <v>1</v>
      </c>
      <c r="L320">
        <v>0.86099999999999999</v>
      </c>
      <c r="M320">
        <f t="shared" si="13"/>
        <v>0.06</v>
      </c>
      <c r="N320">
        <f t="shared" si="14"/>
        <v>4.5409140000000001E-2</v>
      </c>
      <c r="P320">
        <v>0.2</v>
      </c>
      <c r="Q320">
        <v>0.3</v>
      </c>
      <c r="R320" s="75">
        <v>0.86</v>
      </c>
    </row>
    <row r="321" spans="1:18">
      <c r="A321" t="s">
        <v>41</v>
      </c>
      <c r="B321" t="s">
        <v>20</v>
      </c>
      <c r="C321" t="s">
        <v>7</v>
      </c>
      <c r="D321" t="s">
        <v>42</v>
      </c>
      <c r="E321" t="s">
        <v>16</v>
      </c>
      <c r="F321" t="s">
        <v>23</v>
      </c>
      <c r="G321" t="str">
        <f t="shared" si="12"/>
        <v>TMG2017_L_mH5bg_BG_2bmin_1.14_bmax_1.16MFD_GRSet_2</v>
      </c>
      <c r="H321" t="s">
        <v>52</v>
      </c>
      <c r="I321">
        <v>17.975999999999999</v>
      </c>
      <c r="J321">
        <v>0.85699999999999998</v>
      </c>
      <c r="K321">
        <v>1</v>
      </c>
      <c r="L321">
        <v>0.82099999999999995</v>
      </c>
      <c r="M321">
        <f t="shared" si="13"/>
        <v>0.06</v>
      </c>
      <c r="N321">
        <f t="shared" si="14"/>
        <v>4.2215819999999994E-2</v>
      </c>
      <c r="P321">
        <v>0.2</v>
      </c>
      <c r="Q321">
        <v>0.3</v>
      </c>
      <c r="R321" s="75">
        <v>0.8</v>
      </c>
    </row>
    <row r="322" spans="1:18">
      <c r="A322" t="s">
        <v>41</v>
      </c>
      <c r="B322" t="s">
        <v>20</v>
      </c>
      <c r="C322" t="s">
        <v>8</v>
      </c>
      <c r="D322" t="s">
        <v>42</v>
      </c>
      <c r="E322" t="s">
        <v>16</v>
      </c>
      <c r="F322" t="s">
        <v>23</v>
      </c>
      <c r="G322" t="str">
        <f t="shared" ref="G322:G385" si="15">CONCATENATE(A322,B322,C322,D322,E322,F322)</f>
        <v>TMG2017_L_mH5bg_BG_3bmin_1.14_bmax_1.16MFD_GRSet_2</v>
      </c>
      <c r="H322" t="s">
        <v>43</v>
      </c>
      <c r="I322">
        <v>16.809000000000001</v>
      </c>
      <c r="J322">
        <v>0.66400000000000003</v>
      </c>
      <c r="K322">
        <v>1</v>
      </c>
      <c r="L322">
        <v>0.81100000000000005</v>
      </c>
      <c r="M322">
        <f t="shared" ref="M322:M385" si="16">P322*Q322</f>
        <v>0.06</v>
      </c>
      <c r="N322">
        <f t="shared" ref="N322:N385" si="17">J322*K322*L322*M322</f>
        <v>3.2310240000000004E-2</v>
      </c>
      <c r="P322">
        <v>0.2</v>
      </c>
      <c r="Q322">
        <v>0.3</v>
      </c>
      <c r="R322" s="75">
        <v>0.6</v>
      </c>
    </row>
    <row r="323" spans="1:18">
      <c r="A323" t="s">
        <v>41</v>
      </c>
      <c r="B323" t="s">
        <v>20</v>
      </c>
      <c r="C323" t="s">
        <v>8</v>
      </c>
      <c r="D323" t="s">
        <v>42</v>
      </c>
      <c r="E323" t="s">
        <v>16</v>
      </c>
      <c r="F323" t="s">
        <v>23</v>
      </c>
      <c r="G323" t="str">
        <f t="shared" si="15"/>
        <v>TMG2017_L_mH5bg_BG_3bmin_1.14_bmax_1.16MFD_GRSet_2</v>
      </c>
      <c r="H323" t="s">
        <v>44</v>
      </c>
      <c r="I323">
        <v>17.111000000000001</v>
      </c>
      <c r="J323">
        <v>0.441</v>
      </c>
      <c r="K323">
        <v>1</v>
      </c>
      <c r="L323">
        <v>0.85799999999999998</v>
      </c>
      <c r="M323">
        <f t="shared" si="16"/>
        <v>0.06</v>
      </c>
      <c r="N323">
        <f t="shared" si="17"/>
        <v>2.2702679999999999E-2</v>
      </c>
      <c r="P323">
        <v>0.2</v>
      </c>
      <c r="Q323">
        <v>0.3</v>
      </c>
      <c r="R323" s="75">
        <v>0.6</v>
      </c>
    </row>
    <row r="324" spans="1:18">
      <c r="A324" t="s">
        <v>41</v>
      </c>
      <c r="B324" t="s">
        <v>20</v>
      </c>
      <c r="C324" t="s">
        <v>8</v>
      </c>
      <c r="D324" t="s">
        <v>42</v>
      </c>
      <c r="E324" t="s">
        <v>16</v>
      </c>
      <c r="F324" t="s">
        <v>23</v>
      </c>
      <c r="G324" t="str">
        <f t="shared" si="15"/>
        <v>TMG2017_L_mH5bg_BG_3bmin_1.14_bmax_1.16MFD_GRSet_2</v>
      </c>
      <c r="H324" t="s">
        <v>45</v>
      </c>
      <c r="I324">
        <v>17.132000000000001</v>
      </c>
      <c r="J324">
        <v>0.79900000000000004</v>
      </c>
      <c r="K324">
        <v>1</v>
      </c>
      <c r="L324">
        <v>0.54300000000000004</v>
      </c>
      <c r="M324">
        <f t="shared" si="16"/>
        <v>0.06</v>
      </c>
      <c r="N324">
        <f t="shared" si="17"/>
        <v>2.6031420000000003E-2</v>
      </c>
      <c r="P324">
        <v>0.2</v>
      </c>
      <c r="Q324">
        <v>0.3</v>
      </c>
      <c r="R324" s="75">
        <v>0.78</v>
      </c>
    </row>
    <row r="325" spans="1:18">
      <c r="A325" t="s">
        <v>41</v>
      </c>
      <c r="B325" t="s">
        <v>20</v>
      </c>
      <c r="C325" t="s">
        <v>8</v>
      </c>
      <c r="D325" t="s">
        <v>42</v>
      </c>
      <c r="E325" t="s">
        <v>16</v>
      </c>
      <c r="F325" t="s">
        <v>23</v>
      </c>
      <c r="G325" t="str">
        <f t="shared" si="15"/>
        <v>TMG2017_L_mH5bg_BG_3bmin_1.14_bmax_1.16MFD_GRSet_2</v>
      </c>
      <c r="H325" t="s">
        <v>46</v>
      </c>
      <c r="I325">
        <v>17.231999999999999</v>
      </c>
      <c r="J325">
        <v>0.56299999999999994</v>
      </c>
      <c r="K325">
        <v>1</v>
      </c>
      <c r="L325">
        <v>0.82499999999999996</v>
      </c>
      <c r="M325">
        <f t="shared" si="16"/>
        <v>0.06</v>
      </c>
      <c r="N325">
        <f t="shared" si="17"/>
        <v>2.7868499999999994E-2</v>
      </c>
      <c r="P325">
        <v>0.2</v>
      </c>
      <c r="Q325">
        <v>0.3</v>
      </c>
      <c r="R325" s="75">
        <v>0.6</v>
      </c>
    </row>
    <row r="326" spans="1:18">
      <c r="A326" t="s">
        <v>41</v>
      </c>
      <c r="B326" t="s">
        <v>20</v>
      </c>
      <c r="C326" t="s">
        <v>8</v>
      </c>
      <c r="D326" t="s">
        <v>42</v>
      </c>
      <c r="E326" t="s">
        <v>16</v>
      </c>
      <c r="F326" t="s">
        <v>23</v>
      </c>
      <c r="G326" t="str">
        <f t="shared" si="15"/>
        <v>TMG2017_L_mH5bg_BG_3bmin_1.14_bmax_1.16MFD_GRSet_2</v>
      </c>
      <c r="H326" t="s">
        <v>47</v>
      </c>
      <c r="I326">
        <v>15.724</v>
      </c>
      <c r="J326">
        <v>0.83899999999999997</v>
      </c>
      <c r="K326">
        <v>1</v>
      </c>
      <c r="L326">
        <v>0.78900000000000003</v>
      </c>
      <c r="M326">
        <f t="shared" si="16"/>
        <v>0.06</v>
      </c>
      <c r="N326">
        <f t="shared" si="17"/>
        <v>3.9718259999999998E-2</v>
      </c>
      <c r="P326">
        <v>0.2</v>
      </c>
      <c r="Q326">
        <v>0.3</v>
      </c>
      <c r="R326" s="75">
        <v>0.78</v>
      </c>
    </row>
    <row r="327" spans="1:18">
      <c r="A327" t="s">
        <v>41</v>
      </c>
      <c r="B327" t="s">
        <v>20</v>
      </c>
      <c r="C327" t="s">
        <v>8</v>
      </c>
      <c r="D327" t="s">
        <v>42</v>
      </c>
      <c r="E327" t="s">
        <v>16</v>
      </c>
      <c r="F327" t="s">
        <v>23</v>
      </c>
      <c r="G327" t="str">
        <f t="shared" si="15"/>
        <v>TMG2017_L_mH5bg_BG_3bmin_1.14_bmax_1.16MFD_GRSet_2</v>
      </c>
      <c r="H327" t="s">
        <v>48</v>
      </c>
      <c r="I327">
        <v>17.809000000000001</v>
      </c>
      <c r="J327">
        <v>0.74</v>
      </c>
      <c r="K327">
        <v>1</v>
      </c>
      <c r="L327">
        <v>0.80100000000000005</v>
      </c>
      <c r="M327">
        <f t="shared" si="16"/>
        <v>0.06</v>
      </c>
      <c r="N327">
        <f t="shared" si="17"/>
        <v>3.5564400000000003E-2</v>
      </c>
      <c r="P327">
        <v>0.2</v>
      </c>
      <c r="Q327">
        <v>0.3</v>
      </c>
      <c r="R327" s="75">
        <v>0.78</v>
      </c>
    </row>
    <row r="328" spans="1:18">
      <c r="A328" t="s">
        <v>41</v>
      </c>
      <c r="B328" t="s">
        <v>20</v>
      </c>
      <c r="C328" t="s">
        <v>8</v>
      </c>
      <c r="D328" t="s">
        <v>42</v>
      </c>
      <c r="E328" t="s">
        <v>16</v>
      </c>
      <c r="F328" t="s">
        <v>23</v>
      </c>
      <c r="G328" t="str">
        <f t="shared" si="15"/>
        <v>TMG2017_L_mH5bg_BG_3bmin_1.14_bmax_1.16MFD_GRSet_2</v>
      </c>
      <c r="H328" t="s">
        <v>49</v>
      </c>
      <c r="I328">
        <v>17.905999999999999</v>
      </c>
      <c r="J328">
        <v>0.74099999999999999</v>
      </c>
      <c r="K328">
        <v>1</v>
      </c>
      <c r="L328">
        <v>0.81100000000000005</v>
      </c>
      <c r="M328">
        <f t="shared" si="16"/>
        <v>0.06</v>
      </c>
      <c r="N328">
        <f t="shared" si="17"/>
        <v>3.6057060000000002E-2</v>
      </c>
      <c r="P328">
        <v>0.2</v>
      </c>
      <c r="Q328">
        <v>0.3</v>
      </c>
      <c r="R328" s="75">
        <v>0.78</v>
      </c>
    </row>
    <row r="329" spans="1:18">
      <c r="A329" t="s">
        <v>41</v>
      </c>
      <c r="B329" t="s">
        <v>20</v>
      </c>
      <c r="C329" t="s">
        <v>8</v>
      </c>
      <c r="D329" t="s">
        <v>42</v>
      </c>
      <c r="E329" t="s">
        <v>16</v>
      </c>
      <c r="F329" t="s">
        <v>23</v>
      </c>
      <c r="G329" t="str">
        <f t="shared" si="15"/>
        <v>TMG2017_L_mH5bg_BG_3bmin_1.14_bmax_1.16MFD_GRSet_2</v>
      </c>
      <c r="H329" t="s">
        <v>50</v>
      </c>
      <c r="I329">
        <v>16.533999999999999</v>
      </c>
      <c r="J329">
        <v>0.88300000000000001</v>
      </c>
      <c r="K329">
        <v>1</v>
      </c>
      <c r="L329">
        <v>0.56799999999999995</v>
      </c>
      <c r="M329">
        <f t="shared" si="16"/>
        <v>0.06</v>
      </c>
      <c r="N329">
        <f t="shared" si="17"/>
        <v>3.0092639999999997E-2</v>
      </c>
      <c r="P329">
        <v>0.2</v>
      </c>
      <c r="Q329">
        <v>0.3</v>
      </c>
      <c r="R329" s="75">
        <v>0.8</v>
      </c>
    </row>
    <row r="330" spans="1:18">
      <c r="A330" t="s">
        <v>41</v>
      </c>
      <c r="B330" t="s">
        <v>20</v>
      </c>
      <c r="C330" t="s">
        <v>8</v>
      </c>
      <c r="D330" t="s">
        <v>42</v>
      </c>
      <c r="E330" t="s">
        <v>16</v>
      </c>
      <c r="F330" t="s">
        <v>23</v>
      </c>
      <c r="G330" t="str">
        <f t="shared" si="15"/>
        <v>TMG2017_L_mH5bg_BG_3bmin_1.14_bmax_1.16MFD_GRSet_2</v>
      </c>
      <c r="H330" t="s">
        <v>51</v>
      </c>
      <c r="I330">
        <v>17.164999999999999</v>
      </c>
      <c r="J330">
        <v>0.75700000000000001</v>
      </c>
      <c r="K330">
        <v>0.69699999999999995</v>
      </c>
      <c r="L330">
        <v>0.84</v>
      </c>
      <c r="M330">
        <f t="shared" si="16"/>
        <v>0.06</v>
      </c>
      <c r="N330">
        <f t="shared" si="17"/>
        <v>2.6592501600000002E-2</v>
      </c>
      <c r="P330">
        <v>0.2</v>
      </c>
      <c r="Q330">
        <v>0.3</v>
      </c>
      <c r="R330" s="75">
        <v>0.6</v>
      </c>
    </row>
    <row r="331" spans="1:18">
      <c r="A331" t="s">
        <v>41</v>
      </c>
      <c r="B331" t="s">
        <v>20</v>
      </c>
      <c r="C331" t="s">
        <v>8</v>
      </c>
      <c r="D331" t="s">
        <v>42</v>
      </c>
      <c r="E331" t="s">
        <v>16</v>
      </c>
      <c r="F331" t="s">
        <v>23</v>
      </c>
      <c r="G331" t="str">
        <f t="shared" si="15"/>
        <v>TMG2017_L_mH5bg_BG_3bmin_1.14_bmax_1.16MFD_GRSet_2</v>
      </c>
      <c r="H331" t="s">
        <v>52</v>
      </c>
      <c r="I331">
        <v>17.170000000000002</v>
      </c>
      <c r="J331">
        <v>0.90500000000000003</v>
      </c>
      <c r="K331">
        <v>1</v>
      </c>
      <c r="L331">
        <v>0.69599999999999995</v>
      </c>
      <c r="M331">
        <f t="shared" si="16"/>
        <v>0.06</v>
      </c>
      <c r="N331">
        <f t="shared" si="17"/>
        <v>3.7792800000000001E-2</v>
      </c>
      <c r="P331">
        <v>0.2</v>
      </c>
      <c r="Q331">
        <v>0.3</v>
      </c>
      <c r="R331" s="75">
        <v>0.8</v>
      </c>
    </row>
    <row r="332" spans="1:18">
      <c r="A332" t="s">
        <v>41</v>
      </c>
      <c r="B332" t="s">
        <v>20</v>
      </c>
      <c r="C332" t="s">
        <v>6</v>
      </c>
      <c r="D332" t="s">
        <v>42</v>
      </c>
      <c r="E332" t="s">
        <v>15</v>
      </c>
      <c r="F332" t="s">
        <v>23</v>
      </c>
      <c r="G332" t="str">
        <f t="shared" si="15"/>
        <v>TMG2017_L_mH5bg_BG_1bmin_1.14_bmax_1.16MFD_double_GRSet_2</v>
      </c>
      <c r="H332" t="s">
        <v>43</v>
      </c>
      <c r="I332">
        <v>16.809000000000001</v>
      </c>
      <c r="J332">
        <v>0.88</v>
      </c>
      <c r="K332">
        <v>1</v>
      </c>
      <c r="L332">
        <v>0.874</v>
      </c>
      <c r="M332">
        <f t="shared" si="16"/>
        <v>0.24</v>
      </c>
      <c r="N332">
        <f t="shared" si="17"/>
        <v>0.1845888</v>
      </c>
      <c r="P332">
        <v>0.8</v>
      </c>
      <c r="Q332">
        <v>0.3</v>
      </c>
      <c r="R332" s="75">
        <v>0.86</v>
      </c>
    </row>
    <row r="333" spans="1:18">
      <c r="A333" t="s">
        <v>41</v>
      </c>
      <c r="B333" t="s">
        <v>20</v>
      </c>
      <c r="C333" t="s">
        <v>6</v>
      </c>
      <c r="D333" t="s">
        <v>42</v>
      </c>
      <c r="E333" t="s">
        <v>15</v>
      </c>
      <c r="F333" t="s">
        <v>23</v>
      </c>
      <c r="G333" t="str">
        <f t="shared" si="15"/>
        <v>TMG2017_L_mH5bg_BG_1bmin_1.14_bmax_1.16MFD_double_GRSet_2</v>
      </c>
      <c r="H333" t="s">
        <v>44</v>
      </c>
      <c r="I333">
        <v>15.78</v>
      </c>
      <c r="J333">
        <v>0.89300000000000002</v>
      </c>
      <c r="K333">
        <v>1</v>
      </c>
      <c r="L333">
        <v>0.80100000000000005</v>
      </c>
      <c r="M333">
        <f t="shared" si="16"/>
        <v>0.24</v>
      </c>
      <c r="N333">
        <f t="shared" si="17"/>
        <v>0.17167032000000002</v>
      </c>
      <c r="P333">
        <v>0.8</v>
      </c>
      <c r="Q333">
        <v>0.3</v>
      </c>
      <c r="R333" s="75">
        <v>0.78</v>
      </c>
    </row>
    <row r="334" spans="1:18">
      <c r="A334" t="s">
        <v>41</v>
      </c>
      <c r="B334" t="s">
        <v>20</v>
      </c>
      <c r="C334" t="s">
        <v>6</v>
      </c>
      <c r="D334" t="s">
        <v>42</v>
      </c>
      <c r="E334" t="s">
        <v>15</v>
      </c>
      <c r="F334" t="s">
        <v>23</v>
      </c>
      <c r="G334" t="str">
        <f t="shared" si="15"/>
        <v>TMG2017_L_mH5bg_BG_1bmin_1.14_bmax_1.16MFD_double_GRSet_2</v>
      </c>
      <c r="H334" t="s">
        <v>45</v>
      </c>
      <c r="I334">
        <v>16.456</v>
      </c>
      <c r="J334">
        <v>0.874</v>
      </c>
      <c r="K334">
        <v>0</v>
      </c>
      <c r="L334">
        <v>0.66600000000000004</v>
      </c>
      <c r="M334">
        <f t="shared" si="16"/>
        <v>0.24</v>
      </c>
      <c r="N334">
        <f t="shared" si="17"/>
        <v>0</v>
      </c>
      <c r="P334">
        <v>0.8</v>
      </c>
      <c r="Q334">
        <v>0.3</v>
      </c>
      <c r="R334" s="75">
        <v>0.86</v>
      </c>
    </row>
    <row r="335" spans="1:18">
      <c r="A335" t="s">
        <v>41</v>
      </c>
      <c r="B335" t="s">
        <v>20</v>
      </c>
      <c r="C335" t="s">
        <v>6</v>
      </c>
      <c r="D335" t="s">
        <v>42</v>
      </c>
      <c r="E335" t="s">
        <v>15</v>
      </c>
      <c r="F335" t="s">
        <v>23</v>
      </c>
      <c r="G335" t="str">
        <f t="shared" si="15"/>
        <v>TMG2017_L_mH5bg_BG_1bmin_1.14_bmax_1.16MFD_double_GRSet_2</v>
      </c>
      <c r="H335" t="s">
        <v>46</v>
      </c>
      <c r="I335">
        <v>15.771000000000001</v>
      </c>
      <c r="J335">
        <v>0.877</v>
      </c>
      <c r="K335">
        <v>1</v>
      </c>
      <c r="L335">
        <v>0.84</v>
      </c>
      <c r="M335">
        <f t="shared" si="16"/>
        <v>0.24</v>
      </c>
      <c r="N335">
        <f t="shared" si="17"/>
        <v>0.17680319999999999</v>
      </c>
      <c r="P335">
        <v>0.8</v>
      </c>
      <c r="Q335">
        <v>0.3</v>
      </c>
      <c r="R335" s="75">
        <v>0.86</v>
      </c>
    </row>
    <row r="336" spans="1:18">
      <c r="A336" t="s">
        <v>41</v>
      </c>
      <c r="B336" t="s">
        <v>20</v>
      </c>
      <c r="C336" t="s">
        <v>6</v>
      </c>
      <c r="D336" t="s">
        <v>42</v>
      </c>
      <c r="E336" t="s">
        <v>15</v>
      </c>
      <c r="F336" t="s">
        <v>23</v>
      </c>
      <c r="G336" t="str">
        <f t="shared" si="15"/>
        <v>TMG2017_L_mH5bg_BG_1bmin_1.14_bmax_1.16MFD_double_GRSet_2</v>
      </c>
      <c r="H336" t="s">
        <v>47</v>
      </c>
      <c r="I336">
        <v>17.123000000000001</v>
      </c>
      <c r="J336">
        <v>0.92500000000000004</v>
      </c>
      <c r="K336">
        <v>1</v>
      </c>
      <c r="L336">
        <v>0.78</v>
      </c>
      <c r="M336">
        <f t="shared" si="16"/>
        <v>0.24</v>
      </c>
      <c r="N336">
        <f t="shared" si="17"/>
        <v>0.17316000000000001</v>
      </c>
      <c r="P336">
        <v>0.8</v>
      </c>
      <c r="Q336">
        <v>0.3</v>
      </c>
      <c r="R336" s="75">
        <v>0.8</v>
      </c>
    </row>
    <row r="337" spans="1:18">
      <c r="A337" t="s">
        <v>41</v>
      </c>
      <c r="B337" t="s">
        <v>20</v>
      </c>
      <c r="C337" t="s">
        <v>6</v>
      </c>
      <c r="D337" t="s">
        <v>42</v>
      </c>
      <c r="E337" t="s">
        <v>15</v>
      </c>
      <c r="F337" t="s">
        <v>23</v>
      </c>
      <c r="G337" t="str">
        <f t="shared" si="15"/>
        <v>TMG2017_L_mH5bg_BG_1bmin_1.14_bmax_1.16MFD_double_GRSet_2</v>
      </c>
      <c r="H337" t="s">
        <v>48</v>
      </c>
      <c r="I337">
        <v>17.847999999999999</v>
      </c>
      <c r="J337">
        <v>0.90900000000000003</v>
      </c>
      <c r="K337">
        <v>1</v>
      </c>
      <c r="L337">
        <v>0.496</v>
      </c>
      <c r="M337">
        <f t="shared" si="16"/>
        <v>0.24</v>
      </c>
      <c r="N337">
        <f t="shared" si="17"/>
        <v>0.10820735999999999</v>
      </c>
      <c r="P337">
        <v>0.8</v>
      </c>
      <c r="Q337">
        <v>0.3</v>
      </c>
      <c r="R337" s="75">
        <v>0.8</v>
      </c>
    </row>
    <row r="338" spans="1:18">
      <c r="A338" t="s">
        <v>41</v>
      </c>
      <c r="B338" t="s">
        <v>20</v>
      </c>
      <c r="C338" t="s">
        <v>6</v>
      </c>
      <c r="D338" t="s">
        <v>42</v>
      </c>
      <c r="E338" t="s">
        <v>15</v>
      </c>
      <c r="F338" t="s">
        <v>23</v>
      </c>
      <c r="G338" t="str">
        <f t="shared" si="15"/>
        <v>TMG2017_L_mH5bg_BG_1bmin_1.14_bmax_1.16MFD_double_GRSet_2</v>
      </c>
      <c r="H338" t="s">
        <v>49</v>
      </c>
      <c r="I338">
        <v>17.890999999999998</v>
      </c>
      <c r="J338">
        <v>0.71199999999999997</v>
      </c>
      <c r="K338">
        <v>1</v>
      </c>
      <c r="L338">
        <v>0.64600000000000002</v>
      </c>
      <c r="M338">
        <f t="shared" si="16"/>
        <v>0.24</v>
      </c>
      <c r="N338">
        <f t="shared" si="17"/>
        <v>0.11038847999999998</v>
      </c>
      <c r="P338">
        <v>0.8</v>
      </c>
      <c r="Q338">
        <v>0.3</v>
      </c>
      <c r="R338" s="75">
        <v>0.78</v>
      </c>
    </row>
    <row r="339" spans="1:18">
      <c r="A339" t="s">
        <v>41</v>
      </c>
      <c r="B339" t="s">
        <v>20</v>
      </c>
      <c r="C339" t="s">
        <v>6</v>
      </c>
      <c r="D339" t="s">
        <v>42</v>
      </c>
      <c r="E339" t="s">
        <v>15</v>
      </c>
      <c r="F339" t="s">
        <v>23</v>
      </c>
      <c r="G339" t="str">
        <f t="shared" si="15"/>
        <v>TMG2017_L_mH5bg_BG_1bmin_1.14_bmax_1.16MFD_double_GRSet_2</v>
      </c>
      <c r="H339" t="s">
        <v>50</v>
      </c>
      <c r="I339">
        <v>17.187999999999999</v>
      </c>
      <c r="J339">
        <v>0.86899999999999999</v>
      </c>
      <c r="K339">
        <v>1</v>
      </c>
      <c r="L339">
        <v>0.77700000000000002</v>
      </c>
      <c r="M339">
        <f t="shared" si="16"/>
        <v>0.24</v>
      </c>
      <c r="N339">
        <f t="shared" si="17"/>
        <v>0.16205112000000002</v>
      </c>
      <c r="P339">
        <v>0.8</v>
      </c>
      <c r="Q339">
        <v>0.3</v>
      </c>
      <c r="R339" s="75">
        <v>0.86</v>
      </c>
    </row>
    <row r="340" spans="1:18">
      <c r="A340" t="s">
        <v>41</v>
      </c>
      <c r="B340" t="s">
        <v>20</v>
      </c>
      <c r="C340" t="s">
        <v>6</v>
      </c>
      <c r="D340" t="s">
        <v>42</v>
      </c>
      <c r="E340" t="s">
        <v>15</v>
      </c>
      <c r="F340" t="s">
        <v>23</v>
      </c>
      <c r="G340" t="str">
        <f t="shared" si="15"/>
        <v>TMG2017_L_mH5bg_BG_1bmin_1.14_bmax_1.16MFD_double_GRSet_2</v>
      </c>
      <c r="H340" t="s">
        <v>51</v>
      </c>
      <c r="I340">
        <v>15.756</v>
      </c>
      <c r="J340">
        <v>0.88600000000000001</v>
      </c>
      <c r="K340">
        <v>1</v>
      </c>
      <c r="L340">
        <v>0.80800000000000005</v>
      </c>
      <c r="M340">
        <f t="shared" si="16"/>
        <v>0.24</v>
      </c>
      <c r="N340">
        <f t="shared" si="17"/>
        <v>0.17181312000000001</v>
      </c>
      <c r="P340">
        <v>0.8</v>
      </c>
      <c r="Q340">
        <v>0.3</v>
      </c>
      <c r="R340" s="75">
        <v>0.86</v>
      </c>
    </row>
    <row r="341" spans="1:18">
      <c r="A341" t="s">
        <v>41</v>
      </c>
      <c r="B341" t="s">
        <v>20</v>
      </c>
      <c r="C341" t="s">
        <v>6</v>
      </c>
      <c r="D341" t="s">
        <v>42</v>
      </c>
      <c r="E341" t="s">
        <v>15</v>
      </c>
      <c r="F341" t="s">
        <v>23</v>
      </c>
      <c r="G341" t="str">
        <f t="shared" si="15"/>
        <v>TMG2017_L_mH5bg_BG_1bmin_1.14_bmax_1.16MFD_double_GRSet_2</v>
      </c>
      <c r="H341" t="s">
        <v>52</v>
      </c>
      <c r="I341">
        <v>16.41</v>
      </c>
      <c r="J341">
        <v>0.92500000000000004</v>
      </c>
      <c r="K341">
        <v>1</v>
      </c>
      <c r="L341">
        <v>0.80600000000000005</v>
      </c>
      <c r="M341">
        <f t="shared" si="16"/>
        <v>0.24</v>
      </c>
      <c r="N341">
        <f t="shared" si="17"/>
        <v>0.17893200000000001</v>
      </c>
      <c r="P341">
        <v>0.8</v>
      </c>
      <c r="Q341">
        <v>0.3</v>
      </c>
      <c r="R341" s="75">
        <v>0.8</v>
      </c>
    </row>
    <row r="342" spans="1:18">
      <c r="A342" t="s">
        <v>41</v>
      </c>
      <c r="B342" t="s">
        <v>20</v>
      </c>
      <c r="C342" t="s">
        <v>7</v>
      </c>
      <c r="D342" t="s">
        <v>42</v>
      </c>
      <c r="E342" t="s">
        <v>15</v>
      </c>
      <c r="F342" t="s">
        <v>23</v>
      </c>
      <c r="G342" t="str">
        <f t="shared" si="15"/>
        <v>TMG2017_L_mH5bg_BG_2bmin_1.14_bmax_1.16MFD_double_GRSet_2</v>
      </c>
      <c r="H342" t="s">
        <v>43</v>
      </c>
      <c r="I342">
        <v>16.809000000000001</v>
      </c>
      <c r="J342">
        <v>0.621</v>
      </c>
      <c r="K342">
        <v>1</v>
      </c>
      <c r="L342">
        <v>0.85899999999999999</v>
      </c>
      <c r="M342">
        <f t="shared" si="16"/>
        <v>0.24</v>
      </c>
      <c r="N342">
        <f t="shared" si="17"/>
        <v>0.12802536</v>
      </c>
      <c r="P342">
        <v>0.8</v>
      </c>
      <c r="Q342">
        <v>0.3</v>
      </c>
      <c r="R342" s="75">
        <v>0.6</v>
      </c>
    </row>
    <row r="343" spans="1:18">
      <c r="A343" t="s">
        <v>41</v>
      </c>
      <c r="B343" t="s">
        <v>20</v>
      </c>
      <c r="C343" t="s">
        <v>7</v>
      </c>
      <c r="D343" t="s">
        <v>42</v>
      </c>
      <c r="E343" t="s">
        <v>15</v>
      </c>
      <c r="F343" t="s">
        <v>23</v>
      </c>
      <c r="G343" t="str">
        <f t="shared" si="15"/>
        <v>TMG2017_L_mH5bg_BG_2bmin_1.14_bmax_1.16MFD_double_GRSet_2</v>
      </c>
      <c r="H343" t="s">
        <v>44</v>
      </c>
      <c r="I343">
        <v>16.419</v>
      </c>
      <c r="J343">
        <v>0.38600000000000001</v>
      </c>
      <c r="K343">
        <v>1</v>
      </c>
      <c r="L343">
        <v>0.79900000000000004</v>
      </c>
      <c r="M343">
        <f t="shared" si="16"/>
        <v>0.24</v>
      </c>
      <c r="N343">
        <f t="shared" si="17"/>
        <v>7.4019360000000006E-2</v>
      </c>
      <c r="P343">
        <v>0.8</v>
      </c>
      <c r="Q343">
        <v>0.3</v>
      </c>
      <c r="R343" s="75">
        <v>0.24</v>
      </c>
    </row>
    <row r="344" spans="1:18">
      <c r="A344" t="s">
        <v>41</v>
      </c>
      <c r="B344" t="s">
        <v>20</v>
      </c>
      <c r="C344" t="s">
        <v>7</v>
      </c>
      <c r="D344" t="s">
        <v>42</v>
      </c>
      <c r="E344" t="s">
        <v>15</v>
      </c>
      <c r="F344" t="s">
        <v>23</v>
      </c>
      <c r="G344" t="str">
        <f t="shared" si="15"/>
        <v>TMG2017_L_mH5bg_BG_2bmin_1.14_bmax_1.16MFD_double_GRSet_2</v>
      </c>
      <c r="H344" t="s">
        <v>45</v>
      </c>
      <c r="I344">
        <v>15.715999999999999</v>
      </c>
      <c r="J344">
        <v>0.83099999999999996</v>
      </c>
      <c r="K344">
        <v>1</v>
      </c>
      <c r="L344">
        <v>0.82199999999999995</v>
      </c>
      <c r="M344">
        <f t="shared" si="16"/>
        <v>0.24</v>
      </c>
      <c r="N344">
        <f t="shared" si="17"/>
        <v>0.16393967999999998</v>
      </c>
      <c r="P344">
        <v>0.8</v>
      </c>
      <c r="Q344">
        <v>0.3</v>
      </c>
      <c r="R344" s="75">
        <v>0.78</v>
      </c>
    </row>
    <row r="345" spans="1:18">
      <c r="A345" t="s">
        <v>41</v>
      </c>
      <c r="B345" t="s">
        <v>20</v>
      </c>
      <c r="C345" t="s">
        <v>7</v>
      </c>
      <c r="D345" t="s">
        <v>42</v>
      </c>
      <c r="E345" t="s">
        <v>15</v>
      </c>
      <c r="F345" t="s">
        <v>23</v>
      </c>
      <c r="G345" t="str">
        <f t="shared" si="15"/>
        <v>TMG2017_L_mH5bg_BG_2bmin_1.14_bmax_1.16MFD_double_GRSet_2</v>
      </c>
      <c r="H345" t="s">
        <v>46</v>
      </c>
      <c r="I345">
        <v>17.277999999999999</v>
      </c>
      <c r="J345">
        <v>0.627</v>
      </c>
      <c r="K345">
        <v>1</v>
      </c>
      <c r="L345">
        <v>0.81499999999999995</v>
      </c>
      <c r="M345">
        <f t="shared" si="16"/>
        <v>0.24</v>
      </c>
      <c r="N345">
        <f t="shared" si="17"/>
        <v>0.12264119999999998</v>
      </c>
      <c r="P345">
        <v>0.8</v>
      </c>
      <c r="Q345">
        <v>0.3</v>
      </c>
      <c r="R345" s="75">
        <v>0.6</v>
      </c>
    </row>
    <row r="346" spans="1:18">
      <c r="A346" t="s">
        <v>41</v>
      </c>
      <c r="B346" t="s">
        <v>20</v>
      </c>
      <c r="C346" t="s">
        <v>7</v>
      </c>
      <c r="D346" t="s">
        <v>42</v>
      </c>
      <c r="E346" t="s">
        <v>15</v>
      </c>
      <c r="F346" t="s">
        <v>23</v>
      </c>
      <c r="G346" t="str">
        <f t="shared" si="15"/>
        <v>TMG2017_L_mH5bg_BG_2bmin_1.14_bmax_1.16MFD_double_GRSet_2</v>
      </c>
      <c r="H346" t="s">
        <v>47</v>
      </c>
      <c r="I346">
        <v>15.773</v>
      </c>
      <c r="J346">
        <v>0.65</v>
      </c>
      <c r="K346">
        <v>0</v>
      </c>
      <c r="L346">
        <v>0.72599999999999998</v>
      </c>
      <c r="M346">
        <f t="shared" si="16"/>
        <v>0.24</v>
      </c>
      <c r="N346">
        <f t="shared" si="17"/>
        <v>0</v>
      </c>
      <c r="P346">
        <v>0.8</v>
      </c>
      <c r="Q346">
        <v>0.3</v>
      </c>
      <c r="R346" s="75">
        <v>0.6</v>
      </c>
    </row>
    <row r="347" spans="1:18">
      <c r="A347" t="s">
        <v>41</v>
      </c>
      <c r="B347" t="s">
        <v>20</v>
      </c>
      <c r="C347" t="s">
        <v>7</v>
      </c>
      <c r="D347" t="s">
        <v>42</v>
      </c>
      <c r="E347" t="s">
        <v>15</v>
      </c>
      <c r="F347" t="s">
        <v>23</v>
      </c>
      <c r="G347" t="str">
        <f t="shared" si="15"/>
        <v>TMG2017_L_mH5bg_BG_2bmin_1.14_bmax_1.16MFD_double_GRSet_2</v>
      </c>
      <c r="H347" t="s">
        <v>48</v>
      </c>
      <c r="I347">
        <v>17.201000000000001</v>
      </c>
      <c r="J347">
        <v>0.51100000000000001</v>
      </c>
      <c r="K347">
        <v>0</v>
      </c>
      <c r="L347">
        <v>0.79800000000000004</v>
      </c>
      <c r="M347">
        <f t="shared" si="16"/>
        <v>0.24</v>
      </c>
      <c r="N347">
        <f t="shared" si="17"/>
        <v>0</v>
      </c>
      <c r="P347">
        <v>0.8</v>
      </c>
      <c r="Q347">
        <v>0.3</v>
      </c>
      <c r="R347" s="75">
        <v>0.6</v>
      </c>
    </row>
    <row r="348" spans="1:18">
      <c r="A348" t="s">
        <v>41</v>
      </c>
      <c r="B348" t="s">
        <v>20</v>
      </c>
      <c r="C348" t="s">
        <v>7</v>
      </c>
      <c r="D348" t="s">
        <v>42</v>
      </c>
      <c r="E348" t="s">
        <v>15</v>
      </c>
      <c r="F348" t="s">
        <v>23</v>
      </c>
      <c r="G348" t="str">
        <f t="shared" si="15"/>
        <v>TMG2017_L_mH5bg_BG_2bmin_1.14_bmax_1.16MFD_double_GRSet_2</v>
      </c>
      <c r="H348" t="s">
        <v>49</v>
      </c>
      <c r="I348">
        <v>16.475999999999999</v>
      </c>
      <c r="J348">
        <v>0.70299999999999996</v>
      </c>
      <c r="K348">
        <v>1</v>
      </c>
      <c r="L348">
        <v>0.68100000000000005</v>
      </c>
      <c r="M348">
        <f t="shared" si="16"/>
        <v>0.24</v>
      </c>
      <c r="N348">
        <f t="shared" si="17"/>
        <v>0.11489832</v>
      </c>
      <c r="P348">
        <v>0.8</v>
      </c>
      <c r="Q348">
        <v>0.3</v>
      </c>
      <c r="R348" s="75">
        <v>0.6</v>
      </c>
    </row>
    <row r="349" spans="1:18">
      <c r="A349" t="s">
        <v>41</v>
      </c>
      <c r="B349" t="s">
        <v>20</v>
      </c>
      <c r="C349" t="s">
        <v>7</v>
      </c>
      <c r="D349" t="s">
        <v>42</v>
      </c>
      <c r="E349" t="s">
        <v>15</v>
      </c>
      <c r="F349" t="s">
        <v>23</v>
      </c>
      <c r="G349" t="str">
        <f t="shared" si="15"/>
        <v>TMG2017_L_mH5bg_BG_2bmin_1.14_bmax_1.16MFD_double_GRSet_2</v>
      </c>
      <c r="H349" t="s">
        <v>50</v>
      </c>
      <c r="I349">
        <v>16.417000000000002</v>
      </c>
      <c r="J349">
        <v>0.54900000000000004</v>
      </c>
      <c r="K349">
        <v>1</v>
      </c>
      <c r="L349">
        <v>0.79300000000000004</v>
      </c>
      <c r="M349">
        <f t="shared" si="16"/>
        <v>0.24</v>
      </c>
      <c r="N349">
        <f t="shared" si="17"/>
        <v>0.10448568000000001</v>
      </c>
      <c r="P349">
        <v>0.8</v>
      </c>
      <c r="Q349">
        <v>0.3</v>
      </c>
      <c r="R349" s="75">
        <v>0.6</v>
      </c>
    </row>
    <row r="350" spans="1:18">
      <c r="A350" t="s">
        <v>41</v>
      </c>
      <c r="B350" t="s">
        <v>20</v>
      </c>
      <c r="C350" t="s">
        <v>7</v>
      </c>
      <c r="D350" t="s">
        <v>42</v>
      </c>
      <c r="E350" t="s">
        <v>15</v>
      </c>
      <c r="F350" t="s">
        <v>23</v>
      </c>
      <c r="G350" t="str">
        <f t="shared" si="15"/>
        <v>TMG2017_L_mH5bg_BG_2bmin_1.14_bmax_1.16MFD_double_GRSet_2</v>
      </c>
      <c r="H350" t="s">
        <v>51</v>
      </c>
      <c r="I350">
        <v>16.437000000000001</v>
      </c>
      <c r="J350">
        <v>0.18099999999999999</v>
      </c>
      <c r="K350">
        <v>1</v>
      </c>
      <c r="L350">
        <v>0.84299999999999997</v>
      </c>
      <c r="M350">
        <f t="shared" si="16"/>
        <v>0.24</v>
      </c>
      <c r="N350">
        <f t="shared" si="17"/>
        <v>3.661992E-2</v>
      </c>
      <c r="P350">
        <v>0.8</v>
      </c>
      <c r="Q350">
        <v>0.3</v>
      </c>
      <c r="R350" s="75">
        <v>0.24</v>
      </c>
    </row>
    <row r="351" spans="1:18">
      <c r="A351" t="s">
        <v>41</v>
      </c>
      <c r="B351" t="s">
        <v>20</v>
      </c>
      <c r="C351" t="s">
        <v>7</v>
      </c>
      <c r="D351" t="s">
        <v>42</v>
      </c>
      <c r="E351" t="s">
        <v>15</v>
      </c>
      <c r="F351" t="s">
        <v>23</v>
      </c>
      <c r="G351" t="str">
        <f t="shared" si="15"/>
        <v>TMG2017_L_mH5bg_BG_2bmin_1.14_bmax_1.16MFD_double_GRSet_2</v>
      </c>
      <c r="H351" t="s">
        <v>52</v>
      </c>
      <c r="I351">
        <v>15.775</v>
      </c>
      <c r="J351">
        <v>0.91600000000000004</v>
      </c>
      <c r="K351">
        <v>1</v>
      </c>
      <c r="L351">
        <v>0.80700000000000005</v>
      </c>
      <c r="M351">
        <f t="shared" si="16"/>
        <v>0.24</v>
      </c>
      <c r="N351">
        <f t="shared" si="17"/>
        <v>0.17741088000000002</v>
      </c>
      <c r="P351">
        <v>0.8</v>
      </c>
      <c r="Q351">
        <v>0.3</v>
      </c>
      <c r="R351" s="75">
        <v>0.8</v>
      </c>
    </row>
    <row r="352" spans="1:18">
      <c r="A352" t="s">
        <v>41</v>
      </c>
      <c r="B352" t="s">
        <v>20</v>
      </c>
      <c r="C352" t="s">
        <v>8</v>
      </c>
      <c r="D352" t="s">
        <v>42</v>
      </c>
      <c r="E352" t="s">
        <v>15</v>
      </c>
      <c r="F352" t="s">
        <v>23</v>
      </c>
      <c r="G352" t="str">
        <f t="shared" si="15"/>
        <v>TMG2017_L_mH5bg_BG_3bmin_1.14_bmax_1.16MFD_double_GRSet_2</v>
      </c>
      <c r="H352" t="s">
        <v>43</v>
      </c>
      <c r="I352">
        <v>16.809000000000001</v>
      </c>
      <c r="J352">
        <v>0.86699999999999999</v>
      </c>
      <c r="K352">
        <v>1</v>
      </c>
      <c r="L352">
        <v>0.80400000000000005</v>
      </c>
      <c r="M352">
        <f t="shared" si="16"/>
        <v>0.24</v>
      </c>
      <c r="N352">
        <f t="shared" si="17"/>
        <v>0.16729632</v>
      </c>
      <c r="P352">
        <v>0.8</v>
      </c>
      <c r="Q352">
        <v>0.3</v>
      </c>
      <c r="R352" s="75">
        <v>0.86</v>
      </c>
    </row>
    <row r="353" spans="1:18">
      <c r="A353" t="s">
        <v>41</v>
      </c>
      <c r="B353" t="s">
        <v>20</v>
      </c>
      <c r="C353" t="s">
        <v>8</v>
      </c>
      <c r="D353" t="s">
        <v>42</v>
      </c>
      <c r="E353" t="s">
        <v>15</v>
      </c>
      <c r="F353" t="s">
        <v>23</v>
      </c>
      <c r="G353" t="str">
        <f t="shared" si="15"/>
        <v>TMG2017_L_mH5bg_BG_3bmin_1.14_bmax_1.16MFD_double_GRSet_2</v>
      </c>
      <c r="H353" t="s">
        <v>44</v>
      </c>
      <c r="I353">
        <v>17.920999999999999</v>
      </c>
      <c r="J353">
        <v>0.85599999999999998</v>
      </c>
      <c r="K353">
        <v>1</v>
      </c>
      <c r="L353">
        <v>0.86</v>
      </c>
      <c r="M353">
        <f t="shared" si="16"/>
        <v>0.24</v>
      </c>
      <c r="N353">
        <f t="shared" si="17"/>
        <v>0.17667839999999999</v>
      </c>
      <c r="P353">
        <v>0.8</v>
      </c>
      <c r="Q353">
        <v>0.3</v>
      </c>
      <c r="R353" s="75">
        <v>0.86</v>
      </c>
    </row>
    <row r="354" spans="1:18">
      <c r="A354" t="s">
        <v>41</v>
      </c>
      <c r="B354" t="s">
        <v>20</v>
      </c>
      <c r="C354" t="s">
        <v>8</v>
      </c>
      <c r="D354" t="s">
        <v>42</v>
      </c>
      <c r="E354" t="s">
        <v>15</v>
      </c>
      <c r="F354" t="s">
        <v>23</v>
      </c>
      <c r="G354" t="str">
        <f t="shared" si="15"/>
        <v>TMG2017_L_mH5bg_BG_3bmin_1.14_bmax_1.16MFD_double_GRSet_2</v>
      </c>
      <c r="H354" t="s">
        <v>45</v>
      </c>
      <c r="I354">
        <v>17.893000000000001</v>
      </c>
      <c r="J354">
        <v>0.75900000000000001</v>
      </c>
      <c r="K354">
        <v>0</v>
      </c>
      <c r="L354">
        <v>0.69699999999999995</v>
      </c>
      <c r="M354">
        <f t="shared" si="16"/>
        <v>0.24</v>
      </c>
      <c r="N354">
        <f t="shared" si="17"/>
        <v>0</v>
      </c>
      <c r="P354">
        <v>0.8</v>
      </c>
      <c r="Q354">
        <v>0.3</v>
      </c>
      <c r="R354" s="75">
        <v>0.78</v>
      </c>
    </row>
    <row r="355" spans="1:18">
      <c r="A355" t="s">
        <v>41</v>
      </c>
      <c r="B355" t="s">
        <v>20</v>
      </c>
      <c r="C355" t="s">
        <v>8</v>
      </c>
      <c r="D355" t="s">
        <v>42</v>
      </c>
      <c r="E355" t="s">
        <v>15</v>
      </c>
      <c r="F355" t="s">
        <v>23</v>
      </c>
      <c r="G355" t="str">
        <f t="shared" si="15"/>
        <v>TMG2017_L_mH5bg_BG_3bmin_1.14_bmax_1.16MFD_double_GRSet_2</v>
      </c>
      <c r="H355" t="s">
        <v>46</v>
      </c>
      <c r="I355">
        <v>15.827</v>
      </c>
      <c r="J355">
        <v>0.88900000000000001</v>
      </c>
      <c r="K355">
        <v>1</v>
      </c>
      <c r="L355">
        <v>0.81100000000000005</v>
      </c>
      <c r="M355">
        <f t="shared" si="16"/>
        <v>0.24</v>
      </c>
      <c r="N355">
        <f t="shared" si="17"/>
        <v>0.17303496000000002</v>
      </c>
      <c r="P355">
        <v>0.8</v>
      </c>
      <c r="Q355">
        <v>0.3</v>
      </c>
      <c r="R355" s="75">
        <v>0.86</v>
      </c>
    </row>
    <row r="356" spans="1:18">
      <c r="A356" t="s">
        <v>41</v>
      </c>
      <c r="B356" t="s">
        <v>20</v>
      </c>
      <c r="C356" t="s">
        <v>8</v>
      </c>
      <c r="D356" t="s">
        <v>42</v>
      </c>
      <c r="E356" t="s">
        <v>15</v>
      </c>
      <c r="F356" t="s">
        <v>23</v>
      </c>
      <c r="G356" t="str">
        <f t="shared" si="15"/>
        <v>TMG2017_L_mH5bg_BG_3bmin_1.14_bmax_1.16MFD_double_GRSet_2</v>
      </c>
      <c r="H356" t="s">
        <v>47</v>
      </c>
      <c r="I356">
        <v>16.474</v>
      </c>
      <c r="J356">
        <v>0.76900000000000002</v>
      </c>
      <c r="K356">
        <v>1</v>
      </c>
      <c r="L356">
        <v>0.72199999999999998</v>
      </c>
      <c r="M356">
        <f t="shared" si="16"/>
        <v>0.24</v>
      </c>
      <c r="N356">
        <f t="shared" si="17"/>
        <v>0.13325231999999998</v>
      </c>
      <c r="P356">
        <v>0.8</v>
      </c>
      <c r="Q356">
        <v>0.3</v>
      </c>
      <c r="R356" s="75">
        <v>0.6</v>
      </c>
    </row>
    <row r="357" spans="1:18">
      <c r="A357" t="s">
        <v>41</v>
      </c>
      <c r="B357" t="s">
        <v>20</v>
      </c>
      <c r="C357" t="s">
        <v>8</v>
      </c>
      <c r="D357" t="s">
        <v>42</v>
      </c>
      <c r="E357" t="s">
        <v>15</v>
      </c>
      <c r="F357" t="s">
        <v>23</v>
      </c>
      <c r="G357" t="str">
        <f t="shared" si="15"/>
        <v>TMG2017_L_mH5bg_BG_3bmin_1.14_bmax_1.16MFD_double_GRSet_2</v>
      </c>
      <c r="H357" t="s">
        <v>48</v>
      </c>
      <c r="I357">
        <v>16.542000000000002</v>
      </c>
      <c r="J357">
        <v>0.88700000000000001</v>
      </c>
      <c r="K357">
        <v>1</v>
      </c>
      <c r="L357">
        <v>0.76900000000000002</v>
      </c>
      <c r="M357">
        <f t="shared" si="16"/>
        <v>0.24</v>
      </c>
      <c r="N357">
        <f t="shared" si="17"/>
        <v>0.16370472</v>
      </c>
      <c r="P357">
        <v>0.8</v>
      </c>
      <c r="Q357">
        <v>0.3</v>
      </c>
      <c r="R357" s="75">
        <v>0.8</v>
      </c>
    </row>
    <row r="358" spans="1:18">
      <c r="A358" t="s">
        <v>41</v>
      </c>
      <c r="B358" t="s">
        <v>20</v>
      </c>
      <c r="C358" t="s">
        <v>8</v>
      </c>
      <c r="D358" t="s">
        <v>42</v>
      </c>
      <c r="E358" t="s">
        <v>15</v>
      </c>
      <c r="F358" t="s">
        <v>23</v>
      </c>
      <c r="G358" t="str">
        <f t="shared" si="15"/>
        <v>TMG2017_L_mH5bg_BG_3bmin_1.14_bmax_1.16MFD_double_GRSet_2</v>
      </c>
      <c r="H358" t="s">
        <v>49</v>
      </c>
      <c r="I358">
        <v>16.419</v>
      </c>
      <c r="J358">
        <v>0.88600000000000001</v>
      </c>
      <c r="K358">
        <v>1</v>
      </c>
      <c r="L358">
        <v>0.80800000000000005</v>
      </c>
      <c r="M358">
        <f t="shared" si="16"/>
        <v>0.24</v>
      </c>
      <c r="N358">
        <f t="shared" si="17"/>
        <v>0.17181312000000001</v>
      </c>
      <c r="P358">
        <v>0.8</v>
      </c>
      <c r="Q358">
        <v>0.3</v>
      </c>
      <c r="R358" s="75">
        <v>0.86</v>
      </c>
    </row>
    <row r="359" spans="1:18">
      <c r="A359" t="s">
        <v>41</v>
      </c>
      <c r="B359" t="s">
        <v>20</v>
      </c>
      <c r="C359" t="s">
        <v>8</v>
      </c>
      <c r="D359" t="s">
        <v>42</v>
      </c>
      <c r="E359" t="s">
        <v>15</v>
      </c>
      <c r="F359" t="s">
        <v>23</v>
      </c>
      <c r="G359" t="str">
        <f t="shared" si="15"/>
        <v>TMG2017_L_mH5bg_BG_3bmin_1.14_bmax_1.16MFD_double_GRSet_2</v>
      </c>
      <c r="H359" t="s">
        <v>50</v>
      </c>
      <c r="I359">
        <v>16.47</v>
      </c>
      <c r="J359">
        <v>0.88600000000000001</v>
      </c>
      <c r="K359">
        <v>1</v>
      </c>
      <c r="L359">
        <v>0.81499999999999995</v>
      </c>
      <c r="M359">
        <f t="shared" si="16"/>
        <v>0.24</v>
      </c>
      <c r="N359">
        <f t="shared" si="17"/>
        <v>0.1733016</v>
      </c>
      <c r="P359">
        <v>0.8</v>
      </c>
      <c r="Q359">
        <v>0.3</v>
      </c>
      <c r="R359" s="75">
        <v>0.86</v>
      </c>
    </row>
    <row r="360" spans="1:18">
      <c r="A360" t="s">
        <v>41</v>
      </c>
      <c r="B360" t="s">
        <v>20</v>
      </c>
      <c r="C360" t="s">
        <v>8</v>
      </c>
      <c r="D360" t="s">
        <v>42</v>
      </c>
      <c r="E360" t="s">
        <v>15</v>
      </c>
      <c r="F360" t="s">
        <v>23</v>
      </c>
      <c r="G360" t="str">
        <f t="shared" si="15"/>
        <v>TMG2017_L_mH5bg_BG_3bmin_1.14_bmax_1.16MFD_double_GRSet_2</v>
      </c>
      <c r="H360" t="s">
        <v>51</v>
      </c>
      <c r="I360">
        <v>16.472999999999999</v>
      </c>
      <c r="J360">
        <v>0.86899999999999999</v>
      </c>
      <c r="K360">
        <v>1</v>
      </c>
      <c r="L360">
        <v>0.82899999999999996</v>
      </c>
      <c r="M360">
        <f t="shared" si="16"/>
        <v>0.24</v>
      </c>
      <c r="N360">
        <f t="shared" si="17"/>
        <v>0.17289623999999998</v>
      </c>
      <c r="P360">
        <v>0.8</v>
      </c>
      <c r="Q360">
        <v>0.3</v>
      </c>
      <c r="R360" s="75">
        <v>0.86</v>
      </c>
    </row>
    <row r="361" spans="1:18">
      <c r="A361" t="s">
        <v>41</v>
      </c>
      <c r="B361" t="s">
        <v>20</v>
      </c>
      <c r="C361" t="s">
        <v>8</v>
      </c>
      <c r="D361" t="s">
        <v>42</v>
      </c>
      <c r="E361" t="s">
        <v>15</v>
      </c>
      <c r="F361" t="s">
        <v>23</v>
      </c>
      <c r="G361" t="str">
        <f t="shared" si="15"/>
        <v>TMG2017_L_mH5bg_BG_3bmin_1.14_bmax_1.16MFD_double_GRSet_2</v>
      </c>
      <c r="H361" t="s">
        <v>52</v>
      </c>
      <c r="I361">
        <v>16.483000000000001</v>
      </c>
      <c r="J361">
        <v>0.92600000000000005</v>
      </c>
      <c r="K361">
        <v>0</v>
      </c>
      <c r="L361">
        <v>0.75600000000000001</v>
      </c>
      <c r="M361">
        <f t="shared" si="16"/>
        <v>0.24</v>
      </c>
      <c r="N361">
        <f t="shared" si="17"/>
        <v>0</v>
      </c>
      <c r="P361">
        <v>0.8</v>
      </c>
      <c r="Q361">
        <v>0.3</v>
      </c>
      <c r="R361" s="75">
        <v>0.8</v>
      </c>
    </row>
    <row r="362" spans="1:18">
      <c r="A362" t="s">
        <v>41</v>
      </c>
      <c r="B362" t="s">
        <v>21</v>
      </c>
      <c r="C362" t="s">
        <v>6</v>
      </c>
      <c r="D362" t="s">
        <v>42</v>
      </c>
      <c r="E362" t="s">
        <v>16</v>
      </c>
      <c r="F362" t="s">
        <v>22</v>
      </c>
      <c r="G362" t="str">
        <f t="shared" si="15"/>
        <v>TMG2017_L_mH6bg_BG_1bmin_1.14_bmax_1.16MFD_GRSet_1</v>
      </c>
      <c r="H362" t="s">
        <v>43</v>
      </c>
      <c r="I362">
        <v>16.809000000000001</v>
      </c>
      <c r="J362">
        <v>0.127</v>
      </c>
      <c r="K362">
        <v>1</v>
      </c>
      <c r="L362">
        <v>0.89700000000000002</v>
      </c>
      <c r="M362">
        <f t="shared" si="16"/>
        <v>0.13999999999999999</v>
      </c>
      <c r="N362">
        <f t="shared" si="17"/>
        <v>1.594866E-2</v>
      </c>
      <c r="P362">
        <v>0.2</v>
      </c>
      <c r="Q362">
        <v>0.7</v>
      </c>
      <c r="R362" s="75">
        <v>0.56000000000000005</v>
      </c>
    </row>
    <row r="363" spans="1:18">
      <c r="A363" t="s">
        <v>41</v>
      </c>
      <c r="B363" t="s">
        <v>21</v>
      </c>
      <c r="C363" t="s">
        <v>6</v>
      </c>
      <c r="D363" t="s">
        <v>42</v>
      </c>
      <c r="E363" t="s">
        <v>16</v>
      </c>
      <c r="F363" t="s">
        <v>22</v>
      </c>
      <c r="G363" t="str">
        <f t="shared" si="15"/>
        <v>TMG2017_L_mH6bg_BG_1bmin_1.14_bmax_1.16MFD_GRSet_1</v>
      </c>
      <c r="H363" t="s">
        <v>44</v>
      </c>
      <c r="I363">
        <v>15.803000000000001</v>
      </c>
      <c r="J363">
        <v>0.155</v>
      </c>
      <c r="K363">
        <v>1</v>
      </c>
      <c r="L363">
        <v>0.877</v>
      </c>
      <c r="M363">
        <f t="shared" si="16"/>
        <v>0.13999999999999999</v>
      </c>
      <c r="N363">
        <f t="shared" si="17"/>
        <v>1.9030899999999996E-2</v>
      </c>
      <c r="P363">
        <v>0.2</v>
      </c>
      <c r="Q363">
        <v>0.7</v>
      </c>
      <c r="R363" s="75">
        <v>0.56000000000000005</v>
      </c>
    </row>
    <row r="364" spans="1:18">
      <c r="A364" t="s">
        <v>41</v>
      </c>
      <c r="B364" t="s">
        <v>21</v>
      </c>
      <c r="C364" t="s">
        <v>6</v>
      </c>
      <c r="D364" t="s">
        <v>42</v>
      </c>
      <c r="E364" t="s">
        <v>16</v>
      </c>
      <c r="F364" t="s">
        <v>22</v>
      </c>
      <c r="G364" t="str">
        <f t="shared" si="15"/>
        <v>TMG2017_L_mH6bg_BG_1bmin_1.14_bmax_1.16MFD_GRSet_1</v>
      </c>
      <c r="H364" t="s">
        <v>45</v>
      </c>
      <c r="I364">
        <v>17.234999999999999</v>
      </c>
      <c r="J364">
        <v>0.13700000000000001</v>
      </c>
      <c r="K364">
        <v>1</v>
      </c>
      <c r="L364">
        <v>0.89700000000000002</v>
      </c>
      <c r="M364">
        <f t="shared" si="16"/>
        <v>0.13999999999999999</v>
      </c>
      <c r="N364">
        <f t="shared" si="17"/>
        <v>1.7204460000000001E-2</v>
      </c>
      <c r="P364">
        <v>0.2</v>
      </c>
      <c r="Q364">
        <v>0.7</v>
      </c>
      <c r="R364" s="75">
        <v>0.56000000000000005</v>
      </c>
    </row>
    <row r="365" spans="1:18">
      <c r="A365" t="s">
        <v>41</v>
      </c>
      <c r="B365" t="s">
        <v>21</v>
      </c>
      <c r="C365" t="s">
        <v>6</v>
      </c>
      <c r="D365" t="s">
        <v>42</v>
      </c>
      <c r="E365" t="s">
        <v>16</v>
      </c>
      <c r="F365" t="s">
        <v>22</v>
      </c>
      <c r="G365" t="str">
        <f t="shared" si="15"/>
        <v>TMG2017_L_mH6bg_BG_1bmin_1.14_bmax_1.16MFD_GRSet_1</v>
      </c>
      <c r="H365" t="s">
        <v>46</v>
      </c>
      <c r="I365">
        <v>17.872</v>
      </c>
      <c r="J365">
        <v>0.17399999999999999</v>
      </c>
      <c r="K365">
        <v>1</v>
      </c>
      <c r="L365">
        <v>0.91300000000000003</v>
      </c>
      <c r="M365">
        <f t="shared" si="16"/>
        <v>0.13999999999999999</v>
      </c>
      <c r="N365">
        <f t="shared" si="17"/>
        <v>2.2240679999999999E-2</v>
      </c>
      <c r="P365">
        <v>0.2</v>
      </c>
      <c r="Q365">
        <v>0.7</v>
      </c>
      <c r="R365" s="75">
        <v>0.76</v>
      </c>
    </row>
    <row r="366" spans="1:18">
      <c r="A366" t="s">
        <v>41</v>
      </c>
      <c r="B366" t="s">
        <v>21</v>
      </c>
      <c r="C366" t="s">
        <v>6</v>
      </c>
      <c r="D366" t="s">
        <v>42</v>
      </c>
      <c r="E366" t="s">
        <v>16</v>
      </c>
      <c r="F366" t="s">
        <v>22</v>
      </c>
      <c r="G366" t="str">
        <f t="shared" si="15"/>
        <v>TMG2017_L_mH6bg_BG_1bmin_1.14_bmax_1.16MFD_GRSet_1</v>
      </c>
      <c r="H366" t="s">
        <v>47</v>
      </c>
      <c r="I366">
        <v>16.507000000000001</v>
      </c>
      <c r="J366">
        <v>0.14799999999999999</v>
      </c>
      <c r="K366">
        <v>1</v>
      </c>
      <c r="L366">
        <v>0.89100000000000001</v>
      </c>
      <c r="M366">
        <f t="shared" si="16"/>
        <v>0.13999999999999999</v>
      </c>
      <c r="N366">
        <f t="shared" si="17"/>
        <v>1.8461519999999995E-2</v>
      </c>
      <c r="P366">
        <v>0.2</v>
      </c>
      <c r="Q366">
        <v>0.7</v>
      </c>
      <c r="R366" s="75">
        <v>0.56000000000000005</v>
      </c>
    </row>
    <row r="367" spans="1:18">
      <c r="A367" t="s">
        <v>41</v>
      </c>
      <c r="B367" t="s">
        <v>21</v>
      </c>
      <c r="C367" t="s">
        <v>6</v>
      </c>
      <c r="D367" t="s">
        <v>42</v>
      </c>
      <c r="E367" t="s">
        <v>16</v>
      </c>
      <c r="F367" t="s">
        <v>22</v>
      </c>
      <c r="G367" t="str">
        <f t="shared" si="15"/>
        <v>TMG2017_L_mH6bg_BG_1bmin_1.14_bmax_1.16MFD_GRSet_1</v>
      </c>
      <c r="H367" t="s">
        <v>48</v>
      </c>
      <c r="I367">
        <v>16.422000000000001</v>
      </c>
      <c r="J367">
        <v>0.161</v>
      </c>
      <c r="K367">
        <v>1</v>
      </c>
      <c r="L367">
        <v>0.92</v>
      </c>
      <c r="M367">
        <f t="shared" si="16"/>
        <v>0.13999999999999999</v>
      </c>
      <c r="N367">
        <f t="shared" si="17"/>
        <v>2.07368E-2</v>
      </c>
      <c r="P367">
        <v>0.2</v>
      </c>
      <c r="Q367">
        <v>0.7</v>
      </c>
      <c r="R367" s="75">
        <v>0.56000000000000005</v>
      </c>
    </row>
    <row r="368" spans="1:18">
      <c r="A368" t="s">
        <v>41</v>
      </c>
      <c r="B368" t="s">
        <v>21</v>
      </c>
      <c r="C368" t="s">
        <v>6</v>
      </c>
      <c r="D368" t="s">
        <v>42</v>
      </c>
      <c r="E368" t="s">
        <v>16</v>
      </c>
      <c r="F368" t="s">
        <v>22</v>
      </c>
      <c r="G368" t="str">
        <f t="shared" si="15"/>
        <v>TMG2017_L_mH6bg_BG_1bmin_1.14_bmax_1.16MFD_GRSet_1</v>
      </c>
      <c r="H368" t="s">
        <v>49</v>
      </c>
      <c r="I368">
        <v>17.170000000000002</v>
      </c>
      <c r="J368">
        <v>0.13500000000000001</v>
      </c>
      <c r="K368">
        <v>1</v>
      </c>
      <c r="L368">
        <v>0.91900000000000004</v>
      </c>
      <c r="M368">
        <f t="shared" si="16"/>
        <v>0.13999999999999999</v>
      </c>
      <c r="N368">
        <f t="shared" si="17"/>
        <v>1.7369099999999998E-2</v>
      </c>
      <c r="P368">
        <v>0.2</v>
      </c>
      <c r="Q368">
        <v>0.7</v>
      </c>
      <c r="R368" s="75">
        <v>0.76</v>
      </c>
    </row>
    <row r="369" spans="1:18">
      <c r="A369" t="s">
        <v>41</v>
      </c>
      <c r="B369" t="s">
        <v>21</v>
      </c>
      <c r="C369" t="s">
        <v>6</v>
      </c>
      <c r="D369" t="s">
        <v>42</v>
      </c>
      <c r="E369" t="s">
        <v>16</v>
      </c>
      <c r="F369" t="s">
        <v>22</v>
      </c>
      <c r="G369" t="str">
        <f t="shared" si="15"/>
        <v>TMG2017_L_mH6bg_BG_1bmin_1.14_bmax_1.16MFD_GRSet_1</v>
      </c>
      <c r="H369" t="s">
        <v>50</v>
      </c>
      <c r="I369">
        <v>17.198</v>
      </c>
      <c r="J369">
        <v>0.27800000000000002</v>
      </c>
      <c r="K369">
        <v>1</v>
      </c>
      <c r="L369">
        <v>0.82799999999999996</v>
      </c>
      <c r="M369">
        <f t="shared" si="16"/>
        <v>0.13999999999999999</v>
      </c>
      <c r="N369">
        <f t="shared" si="17"/>
        <v>3.2225759999999999E-2</v>
      </c>
      <c r="P369">
        <v>0.2</v>
      </c>
      <c r="Q369">
        <v>0.7</v>
      </c>
      <c r="R369" s="75">
        <v>0.84</v>
      </c>
    </row>
    <row r="370" spans="1:18">
      <c r="A370" t="s">
        <v>41</v>
      </c>
      <c r="B370" t="s">
        <v>21</v>
      </c>
      <c r="C370" t="s">
        <v>6</v>
      </c>
      <c r="D370" t="s">
        <v>42</v>
      </c>
      <c r="E370" t="s">
        <v>16</v>
      </c>
      <c r="F370" t="s">
        <v>22</v>
      </c>
      <c r="G370" t="str">
        <f t="shared" si="15"/>
        <v>TMG2017_L_mH6bg_BG_1bmin_1.14_bmax_1.16MFD_GRSet_1</v>
      </c>
      <c r="H370" t="s">
        <v>51</v>
      </c>
      <c r="I370">
        <v>17.106999999999999</v>
      </c>
      <c r="J370">
        <v>0.18</v>
      </c>
      <c r="K370">
        <v>1</v>
      </c>
      <c r="L370">
        <v>0.873</v>
      </c>
      <c r="M370">
        <f t="shared" si="16"/>
        <v>0.13999999999999999</v>
      </c>
      <c r="N370">
        <f t="shared" si="17"/>
        <v>2.1999599999999998E-2</v>
      </c>
      <c r="P370">
        <v>0.2</v>
      </c>
      <c r="Q370">
        <v>0.7</v>
      </c>
      <c r="R370" s="75">
        <v>0.76</v>
      </c>
    </row>
    <row r="371" spans="1:18">
      <c r="A371" t="s">
        <v>41</v>
      </c>
      <c r="B371" t="s">
        <v>21</v>
      </c>
      <c r="C371" t="s">
        <v>6</v>
      </c>
      <c r="D371" t="s">
        <v>42</v>
      </c>
      <c r="E371" t="s">
        <v>16</v>
      </c>
      <c r="F371" t="s">
        <v>22</v>
      </c>
      <c r="G371" t="str">
        <f t="shared" si="15"/>
        <v>TMG2017_L_mH6bg_BG_1bmin_1.14_bmax_1.16MFD_GRSet_1</v>
      </c>
      <c r="H371" t="s">
        <v>52</v>
      </c>
      <c r="I371">
        <v>16.45</v>
      </c>
      <c r="J371">
        <v>0.19400000000000001</v>
      </c>
      <c r="K371">
        <v>1</v>
      </c>
      <c r="L371">
        <v>0.877</v>
      </c>
      <c r="M371">
        <f t="shared" si="16"/>
        <v>0.13999999999999999</v>
      </c>
      <c r="N371">
        <f t="shared" si="17"/>
        <v>2.3819319999999998E-2</v>
      </c>
      <c r="P371">
        <v>0.2</v>
      </c>
      <c r="Q371">
        <v>0.7</v>
      </c>
      <c r="R371" s="75">
        <v>0.76</v>
      </c>
    </row>
    <row r="372" spans="1:18">
      <c r="A372" t="s">
        <v>41</v>
      </c>
      <c r="B372" t="s">
        <v>21</v>
      </c>
      <c r="C372" t="s">
        <v>7</v>
      </c>
      <c r="D372" t="s">
        <v>42</v>
      </c>
      <c r="E372" t="s">
        <v>16</v>
      </c>
      <c r="F372" t="s">
        <v>22</v>
      </c>
      <c r="G372" t="str">
        <f t="shared" si="15"/>
        <v>TMG2017_L_mH6bg_BG_2bmin_1.14_bmax_1.16MFD_GRSet_1</v>
      </c>
      <c r="H372" t="s">
        <v>43</v>
      </c>
      <c r="I372">
        <v>16.809000000000001</v>
      </c>
      <c r="J372">
        <v>0.28499999999999998</v>
      </c>
      <c r="K372">
        <v>1</v>
      </c>
      <c r="L372">
        <v>0.88400000000000001</v>
      </c>
      <c r="M372">
        <f t="shared" si="16"/>
        <v>0.13999999999999999</v>
      </c>
      <c r="N372">
        <f t="shared" si="17"/>
        <v>3.5271599999999993E-2</v>
      </c>
      <c r="P372">
        <v>0.2</v>
      </c>
      <c r="Q372">
        <v>0.7</v>
      </c>
      <c r="R372" s="75">
        <v>0.9</v>
      </c>
    </row>
    <row r="373" spans="1:18">
      <c r="A373" t="s">
        <v>41</v>
      </c>
      <c r="B373" t="s">
        <v>21</v>
      </c>
      <c r="C373" t="s">
        <v>7</v>
      </c>
      <c r="D373" t="s">
        <v>42</v>
      </c>
      <c r="E373" t="s">
        <v>16</v>
      </c>
      <c r="F373" t="s">
        <v>22</v>
      </c>
      <c r="G373" t="str">
        <f t="shared" si="15"/>
        <v>TMG2017_L_mH6bg_BG_2bmin_1.14_bmax_1.16MFD_GRSet_1</v>
      </c>
      <c r="H373" t="s">
        <v>44</v>
      </c>
      <c r="I373">
        <v>16.518999999999998</v>
      </c>
      <c r="J373">
        <v>0.19700000000000001</v>
      </c>
      <c r="K373">
        <v>1</v>
      </c>
      <c r="L373">
        <v>0.878</v>
      </c>
      <c r="M373">
        <f t="shared" si="16"/>
        <v>0.13999999999999999</v>
      </c>
      <c r="N373">
        <f t="shared" si="17"/>
        <v>2.4215239999999999E-2</v>
      </c>
      <c r="P373">
        <v>0.2</v>
      </c>
      <c r="Q373">
        <v>0.7</v>
      </c>
      <c r="R373" s="75">
        <v>0.76</v>
      </c>
    </row>
    <row r="374" spans="1:18">
      <c r="A374" t="s">
        <v>41</v>
      </c>
      <c r="B374" t="s">
        <v>21</v>
      </c>
      <c r="C374" t="s">
        <v>7</v>
      </c>
      <c r="D374" t="s">
        <v>42</v>
      </c>
      <c r="E374" t="s">
        <v>16</v>
      </c>
      <c r="F374" t="s">
        <v>22</v>
      </c>
      <c r="G374" t="str">
        <f t="shared" si="15"/>
        <v>TMG2017_L_mH6bg_BG_2bmin_1.14_bmax_1.16MFD_GRSet_1</v>
      </c>
      <c r="H374" t="s">
        <v>45</v>
      </c>
      <c r="I374">
        <v>17.850999999999999</v>
      </c>
      <c r="J374">
        <v>0.29899999999999999</v>
      </c>
      <c r="K374">
        <v>1</v>
      </c>
      <c r="L374">
        <v>0.90700000000000003</v>
      </c>
      <c r="M374">
        <f t="shared" si="16"/>
        <v>0.13999999999999999</v>
      </c>
      <c r="N374">
        <f t="shared" si="17"/>
        <v>3.7967019999999997E-2</v>
      </c>
      <c r="P374">
        <v>0.2</v>
      </c>
      <c r="Q374">
        <v>0.7</v>
      </c>
      <c r="R374" s="75">
        <v>0.9</v>
      </c>
    </row>
    <row r="375" spans="1:18">
      <c r="A375" t="s">
        <v>41</v>
      </c>
      <c r="B375" t="s">
        <v>21</v>
      </c>
      <c r="C375" t="s">
        <v>7</v>
      </c>
      <c r="D375" t="s">
        <v>42</v>
      </c>
      <c r="E375" t="s">
        <v>16</v>
      </c>
      <c r="F375" t="s">
        <v>22</v>
      </c>
      <c r="G375" t="str">
        <f t="shared" si="15"/>
        <v>TMG2017_L_mH6bg_BG_2bmin_1.14_bmax_1.16MFD_GRSet_1</v>
      </c>
      <c r="H375" t="s">
        <v>46</v>
      </c>
      <c r="I375">
        <v>17.827000000000002</v>
      </c>
      <c r="J375">
        <v>0.158</v>
      </c>
      <c r="K375">
        <v>1</v>
      </c>
      <c r="L375">
        <v>0.78500000000000003</v>
      </c>
      <c r="M375">
        <f t="shared" si="16"/>
        <v>0.13999999999999999</v>
      </c>
      <c r="N375">
        <f t="shared" si="17"/>
        <v>1.73642E-2</v>
      </c>
      <c r="P375">
        <v>0.2</v>
      </c>
      <c r="Q375">
        <v>0.7</v>
      </c>
      <c r="R375" s="75">
        <v>0.76</v>
      </c>
    </row>
    <row r="376" spans="1:18">
      <c r="A376" t="s">
        <v>41</v>
      </c>
      <c r="B376" t="s">
        <v>21</v>
      </c>
      <c r="C376" t="s">
        <v>7</v>
      </c>
      <c r="D376" t="s">
        <v>42</v>
      </c>
      <c r="E376" t="s">
        <v>16</v>
      </c>
      <c r="F376" t="s">
        <v>22</v>
      </c>
      <c r="G376" t="str">
        <f t="shared" si="15"/>
        <v>TMG2017_L_mH6bg_BG_2bmin_1.14_bmax_1.16MFD_GRSet_1</v>
      </c>
      <c r="H376" t="s">
        <v>47</v>
      </c>
      <c r="I376">
        <v>15.803000000000001</v>
      </c>
      <c r="J376">
        <v>0.46300000000000002</v>
      </c>
      <c r="K376">
        <v>1</v>
      </c>
      <c r="L376">
        <v>0.80800000000000005</v>
      </c>
      <c r="M376">
        <f t="shared" si="16"/>
        <v>0.13999999999999999</v>
      </c>
      <c r="N376">
        <f t="shared" si="17"/>
        <v>5.2374560000000001E-2</v>
      </c>
      <c r="P376">
        <v>0.2</v>
      </c>
      <c r="Q376">
        <v>0.7</v>
      </c>
      <c r="R376" s="75">
        <v>0.92</v>
      </c>
    </row>
    <row r="377" spans="1:18">
      <c r="A377" t="s">
        <v>41</v>
      </c>
      <c r="B377" t="s">
        <v>21</v>
      </c>
      <c r="C377" t="s">
        <v>7</v>
      </c>
      <c r="D377" t="s">
        <v>42</v>
      </c>
      <c r="E377" t="s">
        <v>16</v>
      </c>
      <c r="F377" t="s">
        <v>22</v>
      </c>
      <c r="G377" t="str">
        <f t="shared" si="15"/>
        <v>TMG2017_L_mH6bg_BG_2bmin_1.14_bmax_1.16MFD_GRSet_1</v>
      </c>
      <c r="H377" t="s">
        <v>48</v>
      </c>
      <c r="I377">
        <v>16.497</v>
      </c>
      <c r="J377">
        <v>0.33700000000000002</v>
      </c>
      <c r="K377">
        <v>1</v>
      </c>
      <c r="L377">
        <v>0.871</v>
      </c>
      <c r="M377">
        <f t="shared" si="16"/>
        <v>0.13999999999999999</v>
      </c>
      <c r="N377">
        <f t="shared" si="17"/>
        <v>4.1093780000000003E-2</v>
      </c>
      <c r="P377">
        <v>0.2</v>
      </c>
      <c r="Q377">
        <v>0.7</v>
      </c>
      <c r="R377" s="75">
        <v>0.84</v>
      </c>
    </row>
    <row r="378" spans="1:18">
      <c r="A378" t="s">
        <v>41</v>
      </c>
      <c r="B378" t="s">
        <v>21</v>
      </c>
      <c r="C378" t="s">
        <v>7</v>
      </c>
      <c r="D378" t="s">
        <v>42</v>
      </c>
      <c r="E378" t="s">
        <v>16</v>
      </c>
      <c r="F378" t="s">
        <v>22</v>
      </c>
      <c r="G378" t="str">
        <f t="shared" si="15"/>
        <v>TMG2017_L_mH6bg_BG_2bmin_1.14_bmax_1.16MFD_GRSet_1</v>
      </c>
      <c r="H378" t="s">
        <v>49</v>
      </c>
      <c r="I378">
        <v>16.414000000000001</v>
      </c>
      <c r="J378">
        <v>0.49199999999999999</v>
      </c>
      <c r="K378">
        <v>1</v>
      </c>
      <c r="L378">
        <v>0.88500000000000001</v>
      </c>
      <c r="M378">
        <f t="shared" si="16"/>
        <v>0.13999999999999999</v>
      </c>
      <c r="N378">
        <f t="shared" si="17"/>
        <v>6.0958799999999987E-2</v>
      </c>
      <c r="P378">
        <v>0.2</v>
      </c>
      <c r="Q378">
        <v>0.7</v>
      </c>
      <c r="R378" s="75">
        <v>0.98</v>
      </c>
    </row>
    <row r="379" spans="1:18">
      <c r="A379" t="s">
        <v>41</v>
      </c>
      <c r="B379" t="s">
        <v>21</v>
      </c>
      <c r="C379" t="s">
        <v>7</v>
      </c>
      <c r="D379" t="s">
        <v>42</v>
      </c>
      <c r="E379" t="s">
        <v>16</v>
      </c>
      <c r="F379" t="s">
        <v>22</v>
      </c>
      <c r="G379" t="str">
        <f t="shared" si="15"/>
        <v>TMG2017_L_mH6bg_BG_2bmin_1.14_bmax_1.16MFD_GRSet_1</v>
      </c>
      <c r="H379" t="s">
        <v>50</v>
      </c>
      <c r="I379">
        <v>15.749000000000001</v>
      </c>
      <c r="J379">
        <v>0.32700000000000001</v>
      </c>
      <c r="K379">
        <v>1</v>
      </c>
      <c r="L379">
        <v>0.89800000000000002</v>
      </c>
      <c r="M379">
        <f t="shared" si="16"/>
        <v>0.13999999999999999</v>
      </c>
      <c r="N379">
        <f t="shared" si="17"/>
        <v>4.1110439999999998E-2</v>
      </c>
      <c r="P379">
        <v>0.2</v>
      </c>
      <c r="Q379">
        <v>0.7</v>
      </c>
      <c r="R379" s="75">
        <v>0.84</v>
      </c>
    </row>
    <row r="380" spans="1:18">
      <c r="A380" t="s">
        <v>41</v>
      </c>
      <c r="B380" t="s">
        <v>21</v>
      </c>
      <c r="C380" t="s">
        <v>7</v>
      </c>
      <c r="D380" t="s">
        <v>42</v>
      </c>
      <c r="E380" t="s">
        <v>16</v>
      </c>
      <c r="F380" t="s">
        <v>22</v>
      </c>
      <c r="G380" t="str">
        <f t="shared" si="15"/>
        <v>TMG2017_L_mH6bg_BG_2bmin_1.14_bmax_1.16MFD_GRSet_1</v>
      </c>
      <c r="H380" t="s">
        <v>51</v>
      </c>
      <c r="I380">
        <v>17.866</v>
      </c>
      <c r="J380">
        <v>0.16600000000000001</v>
      </c>
      <c r="K380">
        <v>1</v>
      </c>
      <c r="L380">
        <v>0.9</v>
      </c>
      <c r="M380">
        <f t="shared" si="16"/>
        <v>0.13999999999999999</v>
      </c>
      <c r="N380">
        <f t="shared" si="17"/>
        <v>2.0915999999999997E-2</v>
      </c>
      <c r="P380">
        <v>0.2</v>
      </c>
      <c r="Q380">
        <v>0.7</v>
      </c>
      <c r="R380" s="75">
        <v>0.56000000000000005</v>
      </c>
    </row>
    <row r="381" spans="1:18">
      <c r="A381" t="s">
        <v>41</v>
      </c>
      <c r="B381" t="s">
        <v>21</v>
      </c>
      <c r="C381" t="s">
        <v>7</v>
      </c>
      <c r="D381" t="s">
        <v>42</v>
      </c>
      <c r="E381" t="s">
        <v>16</v>
      </c>
      <c r="F381" t="s">
        <v>22</v>
      </c>
      <c r="G381" t="str">
        <f t="shared" si="15"/>
        <v>TMG2017_L_mH6bg_BG_2bmin_1.14_bmax_1.16MFD_GRSet_1</v>
      </c>
      <c r="H381" t="s">
        <v>52</v>
      </c>
      <c r="I381">
        <v>17.791</v>
      </c>
      <c r="J381">
        <v>0.158</v>
      </c>
      <c r="K381">
        <v>1</v>
      </c>
      <c r="L381">
        <v>0.86099999999999999</v>
      </c>
      <c r="M381">
        <f t="shared" si="16"/>
        <v>0.13999999999999999</v>
      </c>
      <c r="N381">
        <f t="shared" si="17"/>
        <v>1.9045319999999998E-2</v>
      </c>
      <c r="P381">
        <v>0.2</v>
      </c>
      <c r="Q381">
        <v>0.7</v>
      </c>
      <c r="R381" s="75">
        <v>0.56000000000000005</v>
      </c>
    </row>
    <row r="382" spans="1:18">
      <c r="A382" t="s">
        <v>41</v>
      </c>
      <c r="B382" t="s">
        <v>21</v>
      </c>
      <c r="C382" t="s">
        <v>8</v>
      </c>
      <c r="D382" t="s">
        <v>42</v>
      </c>
      <c r="E382" t="s">
        <v>16</v>
      </c>
      <c r="F382" t="s">
        <v>22</v>
      </c>
      <c r="G382" t="str">
        <f t="shared" si="15"/>
        <v>TMG2017_L_mH6bg_BG_3bmin_1.14_bmax_1.16MFD_GRSet_1</v>
      </c>
      <c r="H382" t="s">
        <v>43</v>
      </c>
      <c r="I382">
        <v>16.809000000000001</v>
      </c>
      <c r="J382">
        <v>0.123</v>
      </c>
      <c r="K382">
        <v>1</v>
      </c>
      <c r="L382">
        <v>0.84199999999999997</v>
      </c>
      <c r="M382">
        <f t="shared" si="16"/>
        <v>0.13999999999999999</v>
      </c>
      <c r="N382">
        <f t="shared" si="17"/>
        <v>1.4499239999999997E-2</v>
      </c>
      <c r="P382">
        <v>0.2</v>
      </c>
      <c r="Q382">
        <v>0.7</v>
      </c>
      <c r="R382" s="75">
        <v>0.56000000000000005</v>
      </c>
    </row>
    <row r="383" spans="1:18">
      <c r="A383" t="s">
        <v>41</v>
      </c>
      <c r="B383" t="s">
        <v>21</v>
      </c>
      <c r="C383" t="s">
        <v>8</v>
      </c>
      <c r="D383" t="s">
        <v>42</v>
      </c>
      <c r="E383" t="s">
        <v>16</v>
      </c>
      <c r="F383" t="s">
        <v>22</v>
      </c>
      <c r="G383" t="str">
        <f t="shared" si="15"/>
        <v>TMG2017_L_mH6bg_BG_3bmin_1.14_bmax_1.16MFD_GRSet_1</v>
      </c>
      <c r="H383" t="s">
        <v>44</v>
      </c>
      <c r="I383">
        <v>17.175999999999998</v>
      </c>
      <c r="J383">
        <v>1.9E-2</v>
      </c>
      <c r="K383">
        <v>1</v>
      </c>
      <c r="L383">
        <v>0.90500000000000003</v>
      </c>
      <c r="M383">
        <f t="shared" si="16"/>
        <v>0.13999999999999999</v>
      </c>
      <c r="N383">
        <f t="shared" si="17"/>
        <v>2.4072999999999994E-3</v>
      </c>
      <c r="P383">
        <v>0.2</v>
      </c>
      <c r="Q383">
        <v>0.7</v>
      </c>
      <c r="R383" s="75">
        <v>0.24</v>
      </c>
    </row>
    <row r="384" spans="1:18">
      <c r="A384" t="s">
        <v>41</v>
      </c>
      <c r="B384" t="s">
        <v>21</v>
      </c>
      <c r="C384" t="s">
        <v>8</v>
      </c>
      <c r="D384" t="s">
        <v>42</v>
      </c>
      <c r="E384" t="s">
        <v>16</v>
      </c>
      <c r="F384" t="s">
        <v>22</v>
      </c>
      <c r="G384" t="str">
        <f t="shared" si="15"/>
        <v>TMG2017_L_mH6bg_BG_3bmin_1.14_bmax_1.16MFD_GRSet_1</v>
      </c>
      <c r="H384" t="s">
        <v>45</v>
      </c>
      <c r="I384">
        <v>17.177</v>
      </c>
      <c r="J384">
        <v>5.6000000000000001E-2</v>
      </c>
      <c r="K384">
        <v>1</v>
      </c>
      <c r="L384">
        <v>0.876</v>
      </c>
      <c r="M384">
        <f t="shared" si="16"/>
        <v>0.13999999999999999</v>
      </c>
      <c r="N384">
        <f t="shared" si="17"/>
        <v>6.8678400000000001E-3</v>
      </c>
      <c r="P384">
        <v>0.2</v>
      </c>
      <c r="Q384">
        <v>0.7</v>
      </c>
      <c r="R384" s="75">
        <v>0.56000000000000005</v>
      </c>
    </row>
    <row r="385" spans="1:18">
      <c r="A385" t="s">
        <v>41</v>
      </c>
      <c r="B385" t="s">
        <v>21</v>
      </c>
      <c r="C385" t="s">
        <v>8</v>
      </c>
      <c r="D385" t="s">
        <v>42</v>
      </c>
      <c r="E385" t="s">
        <v>16</v>
      </c>
      <c r="F385" t="s">
        <v>22</v>
      </c>
      <c r="G385" t="str">
        <f t="shared" si="15"/>
        <v>TMG2017_L_mH6bg_BG_3bmin_1.14_bmax_1.16MFD_GRSet_1</v>
      </c>
      <c r="H385" t="s">
        <v>46</v>
      </c>
      <c r="I385">
        <v>17.869</v>
      </c>
      <c r="J385">
        <v>0.26900000000000002</v>
      </c>
      <c r="K385">
        <v>1</v>
      </c>
      <c r="L385">
        <v>0.90200000000000002</v>
      </c>
      <c r="M385">
        <f t="shared" si="16"/>
        <v>0.13999999999999999</v>
      </c>
      <c r="N385">
        <f t="shared" si="17"/>
        <v>3.3969319999999997E-2</v>
      </c>
      <c r="P385">
        <v>0.2</v>
      </c>
      <c r="Q385">
        <v>0.7</v>
      </c>
      <c r="R385" s="75">
        <v>0.84</v>
      </c>
    </row>
    <row r="386" spans="1:18">
      <c r="A386" t="s">
        <v>41</v>
      </c>
      <c r="B386" t="s">
        <v>21</v>
      </c>
      <c r="C386" t="s">
        <v>8</v>
      </c>
      <c r="D386" t="s">
        <v>42</v>
      </c>
      <c r="E386" t="s">
        <v>16</v>
      </c>
      <c r="F386" t="s">
        <v>22</v>
      </c>
      <c r="G386" t="str">
        <f t="shared" ref="G386:G449" si="18">CONCATENATE(A386,B386,C386,D386,E386,F386)</f>
        <v>TMG2017_L_mH6bg_BG_3bmin_1.14_bmax_1.16MFD_GRSet_1</v>
      </c>
      <c r="H386" t="s">
        <v>47</v>
      </c>
      <c r="I386">
        <v>15.72</v>
      </c>
      <c r="J386">
        <v>0.35099999999999998</v>
      </c>
      <c r="K386">
        <v>1</v>
      </c>
      <c r="L386">
        <v>0.88</v>
      </c>
      <c r="M386">
        <f t="shared" ref="M386:M449" si="19">P386*Q386</f>
        <v>0.13999999999999999</v>
      </c>
      <c r="N386">
        <f t="shared" ref="N386:N449" si="20">J386*K386*L386*M386</f>
        <v>4.3243199999999996E-2</v>
      </c>
      <c r="P386">
        <v>0.2</v>
      </c>
      <c r="Q386">
        <v>0.7</v>
      </c>
      <c r="R386" s="75">
        <v>0.84</v>
      </c>
    </row>
    <row r="387" spans="1:18">
      <c r="A387" t="s">
        <v>41</v>
      </c>
      <c r="B387" t="s">
        <v>21</v>
      </c>
      <c r="C387" t="s">
        <v>8</v>
      </c>
      <c r="D387" t="s">
        <v>42</v>
      </c>
      <c r="E387" t="s">
        <v>16</v>
      </c>
      <c r="F387" t="s">
        <v>22</v>
      </c>
      <c r="G387" t="str">
        <f t="shared" si="18"/>
        <v>TMG2017_L_mH6bg_BG_3bmin_1.14_bmax_1.16MFD_GRSet_1</v>
      </c>
      <c r="H387" t="s">
        <v>48</v>
      </c>
      <c r="I387">
        <v>16.516999999999999</v>
      </c>
      <c r="J387">
        <v>0.17399999999999999</v>
      </c>
      <c r="K387">
        <v>1</v>
      </c>
      <c r="L387">
        <v>0.89</v>
      </c>
      <c r="M387">
        <f t="shared" si="19"/>
        <v>0.13999999999999999</v>
      </c>
      <c r="N387">
        <f t="shared" si="20"/>
        <v>2.1680399999999999E-2</v>
      </c>
      <c r="P387">
        <v>0.2</v>
      </c>
      <c r="Q387">
        <v>0.7</v>
      </c>
      <c r="R387" s="75">
        <v>0.76</v>
      </c>
    </row>
    <row r="388" spans="1:18">
      <c r="A388" t="s">
        <v>41</v>
      </c>
      <c r="B388" t="s">
        <v>21</v>
      </c>
      <c r="C388" t="s">
        <v>8</v>
      </c>
      <c r="D388" t="s">
        <v>42</v>
      </c>
      <c r="E388" t="s">
        <v>16</v>
      </c>
      <c r="F388" t="s">
        <v>22</v>
      </c>
      <c r="G388" t="str">
        <f t="shared" si="18"/>
        <v>TMG2017_L_mH6bg_BG_3bmin_1.14_bmax_1.16MFD_GRSet_1</v>
      </c>
      <c r="H388" t="s">
        <v>49</v>
      </c>
      <c r="I388">
        <v>17.152000000000001</v>
      </c>
      <c r="J388">
        <v>8.4000000000000005E-2</v>
      </c>
      <c r="K388">
        <v>1</v>
      </c>
      <c r="L388">
        <v>0.871</v>
      </c>
      <c r="M388">
        <f t="shared" si="19"/>
        <v>0.13999999999999999</v>
      </c>
      <c r="N388">
        <f t="shared" si="20"/>
        <v>1.0242960000000001E-2</v>
      </c>
      <c r="P388">
        <v>0.2</v>
      </c>
      <c r="Q388">
        <v>0.7</v>
      </c>
      <c r="R388" s="75">
        <v>0.56000000000000005</v>
      </c>
    </row>
    <row r="389" spans="1:18">
      <c r="A389" t="s">
        <v>41</v>
      </c>
      <c r="B389" t="s">
        <v>21</v>
      </c>
      <c r="C389" t="s">
        <v>8</v>
      </c>
      <c r="D389" t="s">
        <v>42</v>
      </c>
      <c r="E389" t="s">
        <v>16</v>
      </c>
      <c r="F389" t="s">
        <v>22</v>
      </c>
      <c r="G389" t="str">
        <f t="shared" si="18"/>
        <v>TMG2017_L_mH6bg_BG_3bmin_1.14_bmax_1.16MFD_GRSet_1</v>
      </c>
      <c r="H389" t="s">
        <v>50</v>
      </c>
      <c r="I389">
        <v>15.785</v>
      </c>
      <c r="J389">
        <v>0.11600000000000001</v>
      </c>
      <c r="K389">
        <v>1</v>
      </c>
      <c r="L389">
        <v>0.85399999999999998</v>
      </c>
      <c r="M389">
        <f t="shared" si="19"/>
        <v>0.13999999999999999</v>
      </c>
      <c r="N389">
        <f t="shared" si="20"/>
        <v>1.3868959999999998E-2</v>
      </c>
      <c r="P389">
        <v>0.2</v>
      </c>
      <c r="Q389">
        <v>0.7</v>
      </c>
      <c r="R389" s="75">
        <v>0.56000000000000005</v>
      </c>
    </row>
    <row r="390" spans="1:18">
      <c r="A390" t="s">
        <v>41</v>
      </c>
      <c r="B390" t="s">
        <v>21</v>
      </c>
      <c r="C390" t="s">
        <v>8</v>
      </c>
      <c r="D390" t="s">
        <v>42</v>
      </c>
      <c r="E390" t="s">
        <v>16</v>
      </c>
      <c r="F390" t="s">
        <v>22</v>
      </c>
      <c r="G390" t="str">
        <f t="shared" si="18"/>
        <v>TMG2017_L_mH6bg_BG_3bmin_1.14_bmax_1.16MFD_GRSet_1</v>
      </c>
      <c r="H390" t="s">
        <v>51</v>
      </c>
      <c r="I390">
        <v>16.481000000000002</v>
      </c>
      <c r="J390">
        <v>0.123</v>
      </c>
      <c r="K390">
        <v>1</v>
      </c>
      <c r="L390">
        <v>0.86699999999999999</v>
      </c>
      <c r="M390">
        <f t="shared" si="19"/>
        <v>0.13999999999999999</v>
      </c>
      <c r="N390">
        <f t="shared" si="20"/>
        <v>1.4929739999999999E-2</v>
      </c>
      <c r="P390">
        <v>0.2</v>
      </c>
      <c r="Q390">
        <v>0.7</v>
      </c>
      <c r="R390" s="75">
        <v>0.24</v>
      </c>
    </row>
    <row r="391" spans="1:18">
      <c r="A391" t="s">
        <v>41</v>
      </c>
      <c r="B391" t="s">
        <v>21</v>
      </c>
      <c r="C391" t="s">
        <v>8</v>
      </c>
      <c r="D391" t="s">
        <v>42</v>
      </c>
      <c r="E391" t="s">
        <v>16</v>
      </c>
      <c r="F391" t="s">
        <v>22</v>
      </c>
      <c r="G391" t="str">
        <f t="shared" si="18"/>
        <v>TMG2017_L_mH6bg_BG_3bmin_1.14_bmax_1.16MFD_GRSet_1</v>
      </c>
      <c r="H391" t="s">
        <v>52</v>
      </c>
      <c r="I391">
        <v>17.928000000000001</v>
      </c>
      <c r="J391">
        <v>0.124</v>
      </c>
      <c r="K391">
        <v>1</v>
      </c>
      <c r="L391">
        <v>0.86499999999999999</v>
      </c>
      <c r="M391">
        <f t="shared" si="19"/>
        <v>0.13999999999999999</v>
      </c>
      <c r="N391">
        <f t="shared" si="20"/>
        <v>1.5016399999999997E-2</v>
      </c>
      <c r="P391">
        <v>0.2</v>
      </c>
      <c r="Q391">
        <v>0.7</v>
      </c>
      <c r="R391" s="75">
        <v>0.24</v>
      </c>
    </row>
    <row r="392" spans="1:18">
      <c r="A392" t="s">
        <v>41</v>
      </c>
      <c r="B392" t="s">
        <v>21</v>
      </c>
      <c r="C392" t="s">
        <v>6</v>
      </c>
      <c r="D392" t="s">
        <v>42</v>
      </c>
      <c r="E392" t="s">
        <v>15</v>
      </c>
      <c r="F392" t="s">
        <v>22</v>
      </c>
      <c r="G392" t="str">
        <f t="shared" si="18"/>
        <v>TMG2017_L_mH6bg_BG_1bmin_1.14_bmax_1.16MFD_double_GRSet_1</v>
      </c>
      <c r="H392" t="s">
        <v>43</v>
      </c>
      <c r="I392">
        <v>16.809000000000001</v>
      </c>
      <c r="J392">
        <v>0.28399999999999997</v>
      </c>
      <c r="K392">
        <v>1</v>
      </c>
      <c r="L392">
        <v>0.85599999999999998</v>
      </c>
      <c r="M392">
        <f t="shared" si="19"/>
        <v>0.55999999999999994</v>
      </c>
      <c r="N392">
        <f t="shared" si="20"/>
        <v>0.13613823999999997</v>
      </c>
      <c r="P392">
        <v>0.8</v>
      </c>
      <c r="Q392">
        <v>0.7</v>
      </c>
      <c r="R392" s="75">
        <v>0.9</v>
      </c>
    </row>
    <row r="393" spans="1:18">
      <c r="A393" t="s">
        <v>41</v>
      </c>
      <c r="B393" t="s">
        <v>21</v>
      </c>
      <c r="C393" t="s">
        <v>6</v>
      </c>
      <c r="D393" t="s">
        <v>42</v>
      </c>
      <c r="E393" t="s">
        <v>15</v>
      </c>
      <c r="F393" t="s">
        <v>22</v>
      </c>
      <c r="G393" t="str">
        <f t="shared" si="18"/>
        <v>TMG2017_L_mH6bg_BG_1bmin_1.14_bmax_1.16MFD_double_GRSet_1</v>
      </c>
      <c r="H393" t="s">
        <v>44</v>
      </c>
      <c r="I393">
        <v>17.166</v>
      </c>
      <c r="J393">
        <v>0.28999999999999998</v>
      </c>
      <c r="K393">
        <v>1</v>
      </c>
      <c r="L393">
        <v>0.84299999999999997</v>
      </c>
      <c r="M393">
        <f t="shared" si="19"/>
        <v>0.55999999999999994</v>
      </c>
      <c r="N393">
        <f t="shared" si="20"/>
        <v>0.13690319999999997</v>
      </c>
      <c r="P393">
        <v>0.8</v>
      </c>
      <c r="Q393">
        <v>0.7</v>
      </c>
      <c r="R393" s="75">
        <v>0.9</v>
      </c>
    </row>
    <row r="394" spans="1:18">
      <c r="A394" t="s">
        <v>41</v>
      </c>
      <c r="B394" t="s">
        <v>21</v>
      </c>
      <c r="C394" t="s">
        <v>6</v>
      </c>
      <c r="D394" t="s">
        <v>42</v>
      </c>
      <c r="E394" t="s">
        <v>15</v>
      </c>
      <c r="F394" t="s">
        <v>22</v>
      </c>
      <c r="G394" t="str">
        <f t="shared" si="18"/>
        <v>TMG2017_L_mH6bg_BG_1bmin_1.14_bmax_1.16MFD_double_GRSet_1</v>
      </c>
      <c r="H394" t="s">
        <v>45</v>
      </c>
      <c r="I394">
        <v>17.181000000000001</v>
      </c>
      <c r="J394">
        <v>0.40400000000000003</v>
      </c>
      <c r="K394">
        <v>1</v>
      </c>
      <c r="L394">
        <v>0.85</v>
      </c>
      <c r="M394">
        <f t="shared" si="19"/>
        <v>0.55999999999999994</v>
      </c>
      <c r="N394">
        <f t="shared" si="20"/>
        <v>0.192304</v>
      </c>
      <c r="P394">
        <v>0.8</v>
      </c>
      <c r="Q394">
        <v>0.7</v>
      </c>
      <c r="R394" s="75">
        <v>0.92</v>
      </c>
    </row>
    <row r="395" spans="1:18">
      <c r="A395" t="s">
        <v>41</v>
      </c>
      <c r="B395" t="s">
        <v>21</v>
      </c>
      <c r="C395" t="s">
        <v>6</v>
      </c>
      <c r="D395" t="s">
        <v>42</v>
      </c>
      <c r="E395" t="s">
        <v>15</v>
      </c>
      <c r="F395" t="s">
        <v>22</v>
      </c>
      <c r="G395" t="str">
        <f t="shared" si="18"/>
        <v>TMG2017_L_mH6bg_BG_1bmin_1.14_bmax_1.16MFD_double_GRSet_1</v>
      </c>
      <c r="H395" t="s">
        <v>46</v>
      </c>
      <c r="I395">
        <v>17.172999999999998</v>
      </c>
      <c r="J395">
        <v>0.33100000000000002</v>
      </c>
      <c r="K395">
        <v>1</v>
      </c>
      <c r="L395">
        <v>0.88700000000000001</v>
      </c>
      <c r="M395">
        <f t="shared" si="19"/>
        <v>0.55999999999999994</v>
      </c>
      <c r="N395">
        <f t="shared" si="20"/>
        <v>0.16441431999999997</v>
      </c>
      <c r="P395">
        <v>0.8</v>
      </c>
      <c r="Q395">
        <v>0.7</v>
      </c>
      <c r="R395" s="75">
        <v>0.9</v>
      </c>
    </row>
    <row r="396" spans="1:18">
      <c r="A396" t="s">
        <v>41</v>
      </c>
      <c r="B396" t="s">
        <v>21</v>
      </c>
      <c r="C396" t="s">
        <v>6</v>
      </c>
      <c r="D396" t="s">
        <v>42</v>
      </c>
      <c r="E396" t="s">
        <v>15</v>
      </c>
      <c r="F396" t="s">
        <v>22</v>
      </c>
      <c r="G396" t="str">
        <f t="shared" si="18"/>
        <v>TMG2017_L_mH6bg_BG_1bmin_1.14_bmax_1.16MFD_double_GRSet_1</v>
      </c>
      <c r="H396" t="s">
        <v>47</v>
      </c>
      <c r="I396">
        <v>17.904</v>
      </c>
      <c r="J396">
        <v>0.16700000000000001</v>
      </c>
      <c r="K396">
        <v>1</v>
      </c>
      <c r="L396">
        <v>0.88800000000000001</v>
      </c>
      <c r="M396">
        <f t="shared" si="19"/>
        <v>0.55999999999999994</v>
      </c>
      <c r="N396">
        <f t="shared" si="20"/>
        <v>8.3045759999999996E-2</v>
      </c>
      <c r="P396">
        <v>0.8</v>
      </c>
      <c r="Q396">
        <v>0.7</v>
      </c>
      <c r="R396" s="75">
        <v>0.76</v>
      </c>
    </row>
    <row r="397" spans="1:18">
      <c r="A397" t="s">
        <v>41</v>
      </c>
      <c r="B397" t="s">
        <v>21</v>
      </c>
      <c r="C397" t="s">
        <v>6</v>
      </c>
      <c r="D397" t="s">
        <v>42</v>
      </c>
      <c r="E397" t="s">
        <v>15</v>
      </c>
      <c r="F397" t="s">
        <v>22</v>
      </c>
      <c r="G397" t="str">
        <f t="shared" si="18"/>
        <v>TMG2017_L_mH6bg_BG_1bmin_1.14_bmax_1.16MFD_double_GRSet_1</v>
      </c>
      <c r="H397" t="s">
        <v>48</v>
      </c>
      <c r="I397">
        <v>15.792999999999999</v>
      </c>
      <c r="J397">
        <v>0.41399999999999998</v>
      </c>
      <c r="K397">
        <v>1</v>
      </c>
      <c r="L397">
        <v>0.92300000000000004</v>
      </c>
      <c r="M397">
        <f t="shared" si="19"/>
        <v>0.55999999999999994</v>
      </c>
      <c r="N397">
        <f t="shared" si="20"/>
        <v>0.21398831999999998</v>
      </c>
      <c r="P397">
        <v>0.8</v>
      </c>
      <c r="Q397">
        <v>0.7</v>
      </c>
      <c r="R397" s="75">
        <v>0.84</v>
      </c>
    </row>
    <row r="398" spans="1:18">
      <c r="A398" t="s">
        <v>41</v>
      </c>
      <c r="B398" t="s">
        <v>21</v>
      </c>
      <c r="C398" t="s">
        <v>6</v>
      </c>
      <c r="D398" t="s">
        <v>42</v>
      </c>
      <c r="E398" t="s">
        <v>15</v>
      </c>
      <c r="F398" t="s">
        <v>22</v>
      </c>
      <c r="G398" t="str">
        <f t="shared" si="18"/>
        <v>TMG2017_L_mH6bg_BG_1bmin_1.14_bmax_1.16MFD_double_GRSet_1</v>
      </c>
      <c r="H398" t="s">
        <v>49</v>
      </c>
      <c r="I398">
        <v>16.436</v>
      </c>
      <c r="J398">
        <v>0.16400000000000001</v>
      </c>
      <c r="K398">
        <v>1</v>
      </c>
      <c r="L398">
        <v>0.89500000000000002</v>
      </c>
      <c r="M398">
        <f t="shared" si="19"/>
        <v>0.55999999999999994</v>
      </c>
      <c r="N398">
        <f t="shared" si="20"/>
        <v>8.21968E-2</v>
      </c>
      <c r="P398">
        <v>0.8</v>
      </c>
      <c r="Q398">
        <v>0.7</v>
      </c>
      <c r="R398" s="75">
        <v>0.76</v>
      </c>
    </row>
    <row r="399" spans="1:18">
      <c r="A399" t="s">
        <v>41</v>
      </c>
      <c r="B399" t="s">
        <v>21</v>
      </c>
      <c r="C399" t="s">
        <v>6</v>
      </c>
      <c r="D399" t="s">
        <v>42</v>
      </c>
      <c r="E399" t="s">
        <v>15</v>
      </c>
      <c r="F399" t="s">
        <v>22</v>
      </c>
      <c r="G399" t="str">
        <f t="shared" si="18"/>
        <v>TMG2017_L_mH6bg_BG_1bmin_1.14_bmax_1.16MFD_double_GRSet_1</v>
      </c>
      <c r="H399" t="s">
        <v>50</v>
      </c>
      <c r="I399">
        <v>17.962</v>
      </c>
      <c r="J399">
        <v>0.30099999999999999</v>
      </c>
      <c r="K399">
        <v>1</v>
      </c>
      <c r="L399">
        <v>0.89800000000000002</v>
      </c>
      <c r="M399">
        <f t="shared" si="19"/>
        <v>0.55999999999999994</v>
      </c>
      <c r="N399">
        <f t="shared" si="20"/>
        <v>0.15136687999999998</v>
      </c>
      <c r="P399">
        <v>0.8</v>
      </c>
      <c r="Q399">
        <v>0.7</v>
      </c>
      <c r="R399" s="75">
        <v>0.9</v>
      </c>
    </row>
    <row r="400" spans="1:18">
      <c r="A400" t="s">
        <v>41</v>
      </c>
      <c r="B400" t="s">
        <v>21</v>
      </c>
      <c r="C400" t="s">
        <v>6</v>
      </c>
      <c r="D400" t="s">
        <v>42</v>
      </c>
      <c r="E400" t="s">
        <v>15</v>
      </c>
      <c r="F400" t="s">
        <v>22</v>
      </c>
      <c r="G400" t="str">
        <f t="shared" si="18"/>
        <v>TMG2017_L_mH6bg_BG_1bmin_1.14_bmax_1.16MFD_double_GRSet_1</v>
      </c>
      <c r="H400" t="s">
        <v>51</v>
      </c>
      <c r="I400">
        <v>17.914999999999999</v>
      </c>
      <c r="J400">
        <v>0.219</v>
      </c>
      <c r="K400">
        <v>1</v>
      </c>
      <c r="L400">
        <v>0.83199999999999996</v>
      </c>
      <c r="M400">
        <f t="shared" si="19"/>
        <v>0.55999999999999994</v>
      </c>
      <c r="N400">
        <f t="shared" si="20"/>
        <v>0.10203647999999998</v>
      </c>
      <c r="P400">
        <v>0.8</v>
      </c>
      <c r="Q400">
        <v>0.7</v>
      </c>
      <c r="R400" s="75">
        <v>0.84</v>
      </c>
    </row>
    <row r="401" spans="1:18">
      <c r="A401" t="s">
        <v>41</v>
      </c>
      <c r="B401" t="s">
        <v>21</v>
      </c>
      <c r="C401" t="s">
        <v>6</v>
      </c>
      <c r="D401" t="s">
        <v>42</v>
      </c>
      <c r="E401" t="s">
        <v>15</v>
      </c>
      <c r="F401" t="s">
        <v>22</v>
      </c>
      <c r="G401" t="str">
        <f t="shared" si="18"/>
        <v>TMG2017_L_mH6bg_BG_1bmin_1.14_bmax_1.16MFD_double_GRSet_1</v>
      </c>
      <c r="H401" t="s">
        <v>52</v>
      </c>
      <c r="I401">
        <v>15.782999999999999</v>
      </c>
      <c r="J401">
        <v>0.34499999999999997</v>
      </c>
      <c r="K401">
        <v>1</v>
      </c>
      <c r="L401">
        <v>0.83699999999999997</v>
      </c>
      <c r="M401">
        <f t="shared" si="19"/>
        <v>0.55999999999999994</v>
      </c>
      <c r="N401">
        <f t="shared" si="20"/>
        <v>0.16170839999999995</v>
      </c>
      <c r="P401">
        <v>0.8</v>
      </c>
      <c r="Q401">
        <v>0.7</v>
      </c>
      <c r="R401" s="75">
        <v>0.9</v>
      </c>
    </row>
    <row r="402" spans="1:18">
      <c r="A402" t="s">
        <v>41</v>
      </c>
      <c r="B402" t="s">
        <v>21</v>
      </c>
      <c r="C402" t="s">
        <v>7</v>
      </c>
      <c r="D402" t="s">
        <v>42</v>
      </c>
      <c r="E402" t="s">
        <v>15</v>
      </c>
      <c r="F402" t="s">
        <v>22</v>
      </c>
      <c r="G402" t="str">
        <f t="shared" si="18"/>
        <v>TMG2017_L_mH6bg_BG_2bmin_1.14_bmax_1.16MFD_double_GRSet_1</v>
      </c>
      <c r="H402" t="s">
        <v>43</v>
      </c>
      <c r="I402">
        <v>16.809000000000001</v>
      </c>
      <c r="J402">
        <v>0.1</v>
      </c>
      <c r="K402">
        <v>1</v>
      </c>
      <c r="L402">
        <v>0.83</v>
      </c>
      <c r="M402">
        <f t="shared" si="19"/>
        <v>0.55999999999999994</v>
      </c>
      <c r="N402">
        <f t="shared" si="20"/>
        <v>4.648E-2</v>
      </c>
      <c r="P402">
        <v>0.8</v>
      </c>
      <c r="Q402">
        <v>0.7</v>
      </c>
      <c r="R402" s="75">
        <v>0.56000000000000005</v>
      </c>
    </row>
    <row r="403" spans="1:18">
      <c r="A403" t="s">
        <v>41</v>
      </c>
      <c r="B403" t="s">
        <v>21</v>
      </c>
      <c r="C403" t="s">
        <v>7</v>
      </c>
      <c r="D403" t="s">
        <v>42</v>
      </c>
      <c r="E403" t="s">
        <v>15</v>
      </c>
      <c r="F403" t="s">
        <v>22</v>
      </c>
      <c r="G403" t="str">
        <f t="shared" si="18"/>
        <v>TMG2017_L_mH6bg_BG_2bmin_1.14_bmax_1.16MFD_double_GRSet_1</v>
      </c>
      <c r="H403" t="s">
        <v>44</v>
      </c>
      <c r="I403">
        <v>17.872</v>
      </c>
      <c r="J403">
        <v>8.4000000000000005E-2</v>
      </c>
      <c r="K403">
        <v>1</v>
      </c>
      <c r="L403">
        <v>0.877</v>
      </c>
      <c r="M403">
        <f t="shared" si="19"/>
        <v>0.55999999999999994</v>
      </c>
      <c r="N403">
        <f t="shared" si="20"/>
        <v>4.1254080000000005E-2</v>
      </c>
      <c r="P403">
        <v>0.8</v>
      </c>
      <c r="Q403">
        <v>0.7</v>
      </c>
      <c r="R403" s="75">
        <v>0.56000000000000005</v>
      </c>
    </row>
    <row r="404" spans="1:18">
      <c r="A404" t="s">
        <v>41</v>
      </c>
      <c r="B404" t="s">
        <v>21</v>
      </c>
      <c r="C404" t="s">
        <v>7</v>
      </c>
      <c r="D404" t="s">
        <v>42</v>
      </c>
      <c r="E404" t="s">
        <v>15</v>
      </c>
      <c r="F404" t="s">
        <v>22</v>
      </c>
      <c r="G404" t="str">
        <f t="shared" si="18"/>
        <v>TMG2017_L_mH6bg_BG_2bmin_1.14_bmax_1.16MFD_double_GRSet_1</v>
      </c>
      <c r="H404" t="s">
        <v>45</v>
      </c>
      <c r="I404">
        <v>17.920000000000002</v>
      </c>
      <c r="J404">
        <v>4.4999999999999998E-2</v>
      </c>
      <c r="K404">
        <v>1</v>
      </c>
      <c r="L404">
        <v>0.93899999999999995</v>
      </c>
      <c r="M404">
        <f t="shared" si="19"/>
        <v>0.55999999999999994</v>
      </c>
      <c r="N404">
        <f t="shared" si="20"/>
        <v>2.3662799999999994E-2</v>
      </c>
      <c r="P404">
        <v>0.8</v>
      </c>
      <c r="Q404">
        <v>0.7</v>
      </c>
      <c r="R404" s="75">
        <v>0.56000000000000005</v>
      </c>
    </row>
    <row r="405" spans="1:18">
      <c r="A405" t="s">
        <v>41</v>
      </c>
      <c r="B405" t="s">
        <v>21</v>
      </c>
      <c r="C405" t="s">
        <v>7</v>
      </c>
      <c r="D405" t="s">
        <v>42</v>
      </c>
      <c r="E405" t="s">
        <v>15</v>
      </c>
      <c r="F405" t="s">
        <v>22</v>
      </c>
      <c r="G405" t="str">
        <f t="shared" si="18"/>
        <v>TMG2017_L_mH6bg_BG_2bmin_1.14_bmax_1.16MFD_double_GRSet_1</v>
      </c>
      <c r="H405" t="s">
        <v>46</v>
      </c>
      <c r="I405">
        <v>17.125</v>
      </c>
      <c r="J405">
        <v>0.10100000000000001</v>
      </c>
      <c r="K405">
        <v>1</v>
      </c>
      <c r="L405">
        <v>0.85799999999999998</v>
      </c>
      <c r="M405">
        <f t="shared" si="19"/>
        <v>0.55999999999999994</v>
      </c>
      <c r="N405">
        <f t="shared" si="20"/>
        <v>4.8528479999999992E-2</v>
      </c>
      <c r="P405">
        <v>0.8</v>
      </c>
      <c r="Q405">
        <v>0.7</v>
      </c>
      <c r="R405" s="75">
        <v>0.56000000000000005</v>
      </c>
    </row>
    <row r="406" spans="1:18">
      <c r="A406" t="s">
        <v>41</v>
      </c>
      <c r="B406" t="s">
        <v>21</v>
      </c>
      <c r="C406" t="s">
        <v>7</v>
      </c>
      <c r="D406" t="s">
        <v>42</v>
      </c>
      <c r="E406" t="s">
        <v>15</v>
      </c>
      <c r="F406" t="s">
        <v>22</v>
      </c>
      <c r="G406" t="str">
        <f t="shared" si="18"/>
        <v>TMG2017_L_mH6bg_BG_2bmin_1.14_bmax_1.16MFD_double_GRSet_1</v>
      </c>
      <c r="H406" t="s">
        <v>47</v>
      </c>
      <c r="I406">
        <v>17.221</v>
      </c>
      <c r="J406">
        <v>0.10100000000000001</v>
      </c>
      <c r="K406">
        <v>1</v>
      </c>
      <c r="L406">
        <v>0.88200000000000001</v>
      </c>
      <c r="M406">
        <f t="shared" si="19"/>
        <v>0.55999999999999994</v>
      </c>
      <c r="N406">
        <f t="shared" si="20"/>
        <v>4.988592E-2</v>
      </c>
      <c r="P406">
        <v>0.8</v>
      </c>
      <c r="Q406">
        <v>0.7</v>
      </c>
      <c r="R406" s="75">
        <v>0.56000000000000005</v>
      </c>
    </row>
    <row r="407" spans="1:18">
      <c r="A407" t="s">
        <v>41</v>
      </c>
      <c r="B407" t="s">
        <v>21</v>
      </c>
      <c r="C407" t="s">
        <v>7</v>
      </c>
      <c r="D407" t="s">
        <v>42</v>
      </c>
      <c r="E407" t="s">
        <v>15</v>
      </c>
      <c r="F407" t="s">
        <v>22</v>
      </c>
      <c r="G407" t="str">
        <f t="shared" si="18"/>
        <v>TMG2017_L_mH6bg_BG_2bmin_1.14_bmax_1.16MFD_double_GRSet_1</v>
      </c>
      <c r="H407" t="s">
        <v>48</v>
      </c>
      <c r="I407">
        <v>17.196000000000002</v>
      </c>
      <c r="J407">
        <v>0.105</v>
      </c>
      <c r="K407">
        <v>1</v>
      </c>
      <c r="L407">
        <v>0.81799999999999995</v>
      </c>
      <c r="M407">
        <f t="shared" si="19"/>
        <v>0.55999999999999994</v>
      </c>
      <c r="N407">
        <f t="shared" si="20"/>
        <v>4.8098399999999993E-2</v>
      </c>
      <c r="P407">
        <v>0.8</v>
      </c>
      <c r="Q407">
        <v>0.7</v>
      </c>
      <c r="R407" s="75">
        <v>0.76</v>
      </c>
    </row>
    <row r="408" spans="1:18">
      <c r="A408" t="s">
        <v>41</v>
      </c>
      <c r="B408" t="s">
        <v>21</v>
      </c>
      <c r="C408" t="s">
        <v>7</v>
      </c>
      <c r="D408" t="s">
        <v>42</v>
      </c>
      <c r="E408" t="s">
        <v>15</v>
      </c>
      <c r="F408" t="s">
        <v>22</v>
      </c>
      <c r="G408" t="str">
        <f t="shared" si="18"/>
        <v>TMG2017_L_mH6bg_BG_2bmin_1.14_bmax_1.16MFD_double_GRSet_1</v>
      </c>
      <c r="H408" t="s">
        <v>49</v>
      </c>
      <c r="I408">
        <v>15.808</v>
      </c>
      <c r="J408">
        <v>1.7999999999999999E-2</v>
      </c>
      <c r="K408">
        <v>1</v>
      </c>
      <c r="L408">
        <v>0.82899999999999996</v>
      </c>
      <c r="M408">
        <f t="shared" si="19"/>
        <v>0.55999999999999994</v>
      </c>
      <c r="N408">
        <f t="shared" si="20"/>
        <v>8.3563199999999987E-3</v>
      </c>
      <c r="P408">
        <v>0.8</v>
      </c>
      <c r="Q408">
        <v>0.7</v>
      </c>
      <c r="R408" s="75">
        <v>0.24</v>
      </c>
    </row>
    <row r="409" spans="1:18">
      <c r="A409" t="s">
        <v>41</v>
      </c>
      <c r="B409" t="s">
        <v>21</v>
      </c>
      <c r="C409" t="s">
        <v>7</v>
      </c>
      <c r="D409" t="s">
        <v>42</v>
      </c>
      <c r="E409" t="s">
        <v>15</v>
      </c>
      <c r="F409" t="s">
        <v>22</v>
      </c>
      <c r="G409" t="str">
        <f t="shared" si="18"/>
        <v>TMG2017_L_mH6bg_BG_2bmin_1.14_bmax_1.16MFD_double_GRSet_1</v>
      </c>
      <c r="H409" t="s">
        <v>50</v>
      </c>
      <c r="I409">
        <v>17.916</v>
      </c>
      <c r="J409">
        <v>0.17799999999999999</v>
      </c>
      <c r="K409">
        <v>1</v>
      </c>
      <c r="L409">
        <v>0.90700000000000003</v>
      </c>
      <c r="M409">
        <f t="shared" si="19"/>
        <v>0.55999999999999994</v>
      </c>
      <c r="N409">
        <f t="shared" si="20"/>
        <v>9.0409759999999992E-2</v>
      </c>
      <c r="P409">
        <v>0.8</v>
      </c>
      <c r="Q409">
        <v>0.7</v>
      </c>
      <c r="R409" s="75">
        <v>0.84</v>
      </c>
    </row>
    <row r="410" spans="1:18">
      <c r="A410" t="s">
        <v>41</v>
      </c>
      <c r="B410" t="s">
        <v>21</v>
      </c>
      <c r="C410" t="s">
        <v>7</v>
      </c>
      <c r="D410" t="s">
        <v>42</v>
      </c>
      <c r="E410" t="s">
        <v>15</v>
      </c>
      <c r="F410" t="s">
        <v>22</v>
      </c>
      <c r="G410" t="str">
        <f t="shared" si="18"/>
        <v>TMG2017_L_mH6bg_BG_2bmin_1.14_bmax_1.16MFD_double_GRSet_1</v>
      </c>
      <c r="H410" t="s">
        <v>51</v>
      </c>
      <c r="I410">
        <v>15.743</v>
      </c>
      <c r="J410">
        <v>2.3E-2</v>
      </c>
      <c r="K410">
        <v>1</v>
      </c>
      <c r="L410">
        <v>0.90600000000000003</v>
      </c>
      <c r="M410">
        <f t="shared" si="19"/>
        <v>0.55999999999999994</v>
      </c>
      <c r="N410">
        <f t="shared" si="20"/>
        <v>1.1669279999999999E-2</v>
      </c>
      <c r="P410">
        <v>0.8</v>
      </c>
      <c r="Q410">
        <v>0.7</v>
      </c>
      <c r="R410" s="75">
        <v>0.24</v>
      </c>
    </row>
    <row r="411" spans="1:18">
      <c r="A411" t="s">
        <v>41</v>
      </c>
      <c r="B411" t="s">
        <v>21</v>
      </c>
      <c r="C411" t="s">
        <v>7</v>
      </c>
      <c r="D411" t="s">
        <v>42</v>
      </c>
      <c r="E411" t="s">
        <v>15</v>
      </c>
      <c r="F411" t="s">
        <v>22</v>
      </c>
      <c r="G411" t="str">
        <f t="shared" si="18"/>
        <v>TMG2017_L_mH6bg_BG_2bmin_1.14_bmax_1.16MFD_double_GRSet_1</v>
      </c>
      <c r="H411" t="s">
        <v>52</v>
      </c>
      <c r="I411">
        <v>15.832000000000001</v>
      </c>
      <c r="J411">
        <v>0.153</v>
      </c>
      <c r="K411">
        <v>1</v>
      </c>
      <c r="L411">
        <v>0.84199999999999997</v>
      </c>
      <c r="M411">
        <f t="shared" si="19"/>
        <v>0.55999999999999994</v>
      </c>
      <c r="N411">
        <f t="shared" si="20"/>
        <v>7.2142559999999994E-2</v>
      </c>
      <c r="P411">
        <v>0.8</v>
      </c>
      <c r="Q411">
        <v>0.7</v>
      </c>
      <c r="R411" s="75">
        <v>0.56000000000000005</v>
      </c>
    </row>
    <row r="412" spans="1:18">
      <c r="A412" t="s">
        <v>41</v>
      </c>
      <c r="B412" t="s">
        <v>21</v>
      </c>
      <c r="C412" t="s">
        <v>8</v>
      </c>
      <c r="D412" t="s">
        <v>42</v>
      </c>
      <c r="E412" t="s">
        <v>15</v>
      </c>
      <c r="F412" t="s">
        <v>22</v>
      </c>
      <c r="G412" t="str">
        <f t="shared" si="18"/>
        <v>TMG2017_L_mH6bg_BG_3bmin_1.14_bmax_1.16MFD_double_GRSet_1</v>
      </c>
      <c r="H412" t="s">
        <v>43</v>
      </c>
      <c r="I412">
        <v>16.809000000000001</v>
      </c>
      <c r="J412">
        <v>0.25800000000000001</v>
      </c>
      <c r="K412">
        <v>1</v>
      </c>
      <c r="L412">
        <v>0.81100000000000005</v>
      </c>
      <c r="M412">
        <f t="shared" si="19"/>
        <v>0.55999999999999994</v>
      </c>
      <c r="N412">
        <f t="shared" si="20"/>
        <v>0.11717327999999999</v>
      </c>
      <c r="P412">
        <v>0.8</v>
      </c>
      <c r="Q412">
        <v>0.7</v>
      </c>
      <c r="R412" s="75">
        <v>0.9</v>
      </c>
    </row>
    <row r="413" spans="1:18">
      <c r="A413" t="s">
        <v>41</v>
      </c>
      <c r="B413" t="s">
        <v>21</v>
      </c>
      <c r="C413" t="s">
        <v>8</v>
      </c>
      <c r="D413" t="s">
        <v>42</v>
      </c>
      <c r="E413" t="s">
        <v>15</v>
      </c>
      <c r="F413" t="s">
        <v>22</v>
      </c>
      <c r="G413" t="str">
        <f t="shared" si="18"/>
        <v>TMG2017_L_mH6bg_BG_3bmin_1.14_bmax_1.16MFD_double_GRSet_1</v>
      </c>
      <c r="H413" t="s">
        <v>44</v>
      </c>
      <c r="I413">
        <v>15.693</v>
      </c>
      <c r="J413">
        <v>0.28199999999999997</v>
      </c>
      <c r="K413">
        <v>1</v>
      </c>
      <c r="L413">
        <v>0.89900000000000002</v>
      </c>
      <c r="M413">
        <f t="shared" si="19"/>
        <v>0.55999999999999994</v>
      </c>
      <c r="N413">
        <f t="shared" si="20"/>
        <v>0.14197007999999997</v>
      </c>
      <c r="P413">
        <v>0.8</v>
      </c>
      <c r="Q413">
        <v>0.7</v>
      </c>
      <c r="R413" s="75">
        <v>0.9</v>
      </c>
    </row>
    <row r="414" spans="1:18">
      <c r="A414" t="s">
        <v>41</v>
      </c>
      <c r="B414" t="s">
        <v>21</v>
      </c>
      <c r="C414" t="s">
        <v>8</v>
      </c>
      <c r="D414" t="s">
        <v>42</v>
      </c>
      <c r="E414" t="s">
        <v>15</v>
      </c>
      <c r="F414" t="s">
        <v>22</v>
      </c>
      <c r="G414" t="str">
        <f t="shared" si="18"/>
        <v>TMG2017_L_mH6bg_BG_3bmin_1.14_bmax_1.16MFD_double_GRSet_1</v>
      </c>
      <c r="H414" t="s">
        <v>45</v>
      </c>
      <c r="I414">
        <v>17.89</v>
      </c>
      <c r="J414">
        <v>0.24399999999999999</v>
      </c>
      <c r="K414">
        <v>1</v>
      </c>
      <c r="L414">
        <v>0.88900000000000001</v>
      </c>
      <c r="M414">
        <f t="shared" si="19"/>
        <v>0.55999999999999994</v>
      </c>
      <c r="N414">
        <f t="shared" si="20"/>
        <v>0.12147295999999999</v>
      </c>
      <c r="P414">
        <v>0.8</v>
      </c>
      <c r="Q414">
        <v>0.7</v>
      </c>
      <c r="R414" s="75">
        <v>0.9</v>
      </c>
    </row>
    <row r="415" spans="1:18">
      <c r="A415" t="s">
        <v>41</v>
      </c>
      <c r="B415" t="s">
        <v>21</v>
      </c>
      <c r="C415" t="s">
        <v>8</v>
      </c>
      <c r="D415" t="s">
        <v>42</v>
      </c>
      <c r="E415" t="s">
        <v>15</v>
      </c>
      <c r="F415" t="s">
        <v>22</v>
      </c>
      <c r="G415" t="str">
        <f t="shared" si="18"/>
        <v>TMG2017_L_mH6bg_BG_3bmin_1.14_bmax_1.16MFD_double_GRSet_1</v>
      </c>
      <c r="H415" t="s">
        <v>46</v>
      </c>
      <c r="I415">
        <v>17.79</v>
      </c>
      <c r="J415">
        <v>0.20399999999999999</v>
      </c>
      <c r="K415">
        <v>1</v>
      </c>
      <c r="L415">
        <v>0.92900000000000005</v>
      </c>
      <c r="M415">
        <f t="shared" si="19"/>
        <v>0.55999999999999994</v>
      </c>
      <c r="N415">
        <f t="shared" si="20"/>
        <v>0.10612895999999998</v>
      </c>
      <c r="P415">
        <v>0.8</v>
      </c>
      <c r="Q415">
        <v>0.7</v>
      </c>
      <c r="R415" s="75">
        <v>0.9</v>
      </c>
    </row>
    <row r="416" spans="1:18">
      <c r="A416" t="s">
        <v>41</v>
      </c>
      <c r="B416" t="s">
        <v>21</v>
      </c>
      <c r="C416" t="s">
        <v>8</v>
      </c>
      <c r="D416" t="s">
        <v>42</v>
      </c>
      <c r="E416" t="s">
        <v>15</v>
      </c>
      <c r="F416" t="s">
        <v>22</v>
      </c>
      <c r="G416" t="str">
        <f t="shared" si="18"/>
        <v>TMG2017_L_mH6bg_BG_3bmin_1.14_bmax_1.16MFD_double_GRSet_1</v>
      </c>
      <c r="H416" t="s">
        <v>47</v>
      </c>
      <c r="I416">
        <v>17.852</v>
      </c>
      <c r="J416">
        <v>0.25600000000000001</v>
      </c>
      <c r="K416">
        <v>1</v>
      </c>
      <c r="L416">
        <v>0.872</v>
      </c>
      <c r="M416">
        <f t="shared" si="19"/>
        <v>0.55999999999999994</v>
      </c>
      <c r="N416">
        <f t="shared" si="20"/>
        <v>0.12500992</v>
      </c>
      <c r="P416">
        <v>0.8</v>
      </c>
      <c r="Q416">
        <v>0.7</v>
      </c>
      <c r="R416" s="75">
        <v>0.9</v>
      </c>
    </row>
    <row r="417" spans="1:18">
      <c r="A417" t="s">
        <v>41</v>
      </c>
      <c r="B417" t="s">
        <v>21</v>
      </c>
      <c r="C417" t="s">
        <v>8</v>
      </c>
      <c r="D417" t="s">
        <v>42</v>
      </c>
      <c r="E417" t="s">
        <v>15</v>
      </c>
      <c r="F417" t="s">
        <v>22</v>
      </c>
      <c r="G417" t="str">
        <f t="shared" si="18"/>
        <v>TMG2017_L_mH6bg_BG_3bmin_1.14_bmax_1.16MFD_double_GRSet_1</v>
      </c>
      <c r="H417" t="s">
        <v>48</v>
      </c>
      <c r="I417">
        <v>17.934999999999999</v>
      </c>
      <c r="J417">
        <v>0.186</v>
      </c>
      <c r="K417">
        <v>1</v>
      </c>
      <c r="L417">
        <v>0.85299999999999998</v>
      </c>
      <c r="M417">
        <f t="shared" si="19"/>
        <v>0.55999999999999994</v>
      </c>
      <c r="N417">
        <f t="shared" si="20"/>
        <v>8.8848479999999994E-2</v>
      </c>
      <c r="P417">
        <v>0.8</v>
      </c>
      <c r="Q417">
        <v>0.7</v>
      </c>
      <c r="R417" s="75">
        <v>0.84</v>
      </c>
    </row>
    <row r="418" spans="1:18">
      <c r="A418" t="s">
        <v>41</v>
      </c>
      <c r="B418" t="s">
        <v>21</v>
      </c>
      <c r="C418" t="s">
        <v>8</v>
      </c>
      <c r="D418" t="s">
        <v>42</v>
      </c>
      <c r="E418" t="s">
        <v>15</v>
      </c>
      <c r="F418" t="s">
        <v>22</v>
      </c>
      <c r="G418" t="str">
        <f t="shared" si="18"/>
        <v>TMG2017_L_mH6bg_BG_3bmin_1.14_bmax_1.16MFD_double_GRSet_1</v>
      </c>
      <c r="H418" t="s">
        <v>49</v>
      </c>
      <c r="I418">
        <v>17.114000000000001</v>
      </c>
      <c r="J418">
        <v>0.222</v>
      </c>
      <c r="K418">
        <v>1</v>
      </c>
      <c r="L418">
        <v>0.86499999999999999</v>
      </c>
      <c r="M418">
        <f t="shared" si="19"/>
        <v>0.55999999999999994</v>
      </c>
      <c r="N418">
        <f t="shared" si="20"/>
        <v>0.10753679999999999</v>
      </c>
      <c r="P418">
        <v>0.8</v>
      </c>
      <c r="Q418">
        <v>0.7</v>
      </c>
      <c r="R418" s="75">
        <v>0.84</v>
      </c>
    </row>
    <row r="419" spans="1:18">
      <c r="A419" t="s">
        <v>41</v>
      </c>
      <c r="B419" t="s">
        <v>21</v>
      </c>
      <c r="C419" t="s">
        <v>8</v>
      </c>
      <c r="D419" t="s">
        <v>42</v>
      </c>
      <c r="E419" t="s">
        <v>15</v>
      </c>
      <c r="F419" t="s">
        <v>22</v>
      </c>
      <c r="G419" t="str">
        <f t="shared" si="18"/>
        <v>TMG2017_L_mH6bg_BG_3bmin_1.14_bmax_1.16MFD_double_GRSet_1</v>
      </c>
      <c r="H419" t="s">
        <v>50</v>
      </c>
      <c r="I419">
        <v>17.937999999999999</v>
      </c>
      <c r="J419">
        <v>0.222</v>
      </c>
      <c r="K419">
        <v>1</v>
      </c>
      <c r="L419">
        <v>0.79700000000000004</v>
      </c>
      <c r="M419">
        <f t="shared" si="19"/>
        <v>0.55999999999999994</v>
      </c>
      <c r="N419">
        <f t="shared" si="20"/>
        <v>9.9083039999999997E-2</v>
      </c>
      <c r="P419">
        <v>0.8</v>
      </c>
      <c r="Q419">
        <v>0.7</v>
      </c>
      <c r="R419" s="75">
        <v>0.9</v>
      </c>
    </row>
    <row r="420" spans="1:18">
      <c r="A420" t="s">
        <v>41</v>
      </c>
      <c r="B420" t="s">
        <v>21</v>
      </c>
      <c r="C420" t="s">
        <v>8</v>
      </c>
      <c r="D420" t="s">
        <v>42</v>
      </c>
      <c r="E420" t="s">
        <v>15</v>
      </c>
      <c r="F420" t="s">
        <v>22</v>
      </c>
      <c r="G420" t="str">
        <f t="shared" si="18"/>
        <v>TMG2017_L_mH6bg_BG_3bmin_1.14_bmax_1.16MFD_double_GRSet_1</v>
      </c>
      <c r="H420" t="s">
        <v>51</v>
      </c>
      <c r="I420">
        <v>16.489999999999998</v>
      </c>
      <c r="J420">
        <v>0.154</v>
      </c>
      <c r="K420">
        <v>1</v>
      </c>
      <c r="L420">
        <v>0.84899999999999998</v>
      </c>
      <c r="M420">
        <f t="shared" si="19"/>
        <v>0.55999999999999994</v>
      </c>
      <c r="N420">
        <f t="shared" si="20"/>
        <v>7.3217759999999993E-2</v>
      </c>
      <c r="P420">
        <v>0.8</v>
      </c>
      <c r="Q420">
        <v>0.7</v>
      </c>
      <c r="R420" s="75">
        <v>0.76</v>
      </c>
    </row>
    <row r="421" spans="1:18">
      <c r="A421" t="s">
        <v>41</v>
      </c>
      <c r="B421" t="s">
        <v>21</v>
      </c>
      <c r="C421" t="s">
        <v>8</v>
      </c>
      <c r="D421" t="s">
        <v>42</v>
      </c>
      <c r="E421" t="s">
        <v>15</v>
      </c>
      <c r="F421" t="s">
        <v>22</v>
      </c>
      <c r="G421" t="str">
        <f t="shared" si="18"/>
        <v>TMG2017_L_mH6bg_BG_3bmin_1.14_bmax_1.16MFD_double_GRSet_1</v>
      </c>
      <c r="H421" t="s">
        <v>52</v>
      </c>
      <c r="I421">
        <v>17.905999999999999</v>
      </c>
      <c r="J421">
        <v>0.22500000000000001</v>
      </c>
      <c r="K421">
        <v>1</v>
      </c>
      <c r="L421">
        <v>0.81599999999999995</v>
      </c>
      <c r="M421">
        <f t="shared" si="19"/>
        <v>0.55999999999999994</v>
      </c>
      <c r="N421">
        <f t="shared" si="20"/>
        <v>0.10281599999999998</v>
      </c>
      <c r="P421">
        <v>0.8</v>
      </c>
      <c r="Q421">
        <v>0.7</v>
      </c>
      <c r="R421" s="75">
        <v>0.9</v>
      </c>
    </row>
    <row r="422" spans="1:18">
      <c r="A422" t="s">
        <v>41</v>
      </c>
      <c r="B422" t="s">
        <v>21</v>
      </c>
      <c r="C422" t="s">
        <v>6</v>
      </c>
      <c r="D422" t="s">
        <v>42</v>
      </c>
      <c r="E422" t="s">
        <v>16</v>
      </c>
      <c r="F422" t="s">
        <v>23</v>
      </c>
      <c r="G422" t="str">
        <f t="shared" si="18"/>
        <v>TMG2017_L_mH6bg_BG_1bmin_1.14_bmax_1.16MFD_GRSet_2</v>
      </c>
      <c r="H422" t="s">
        <v>43</v>
      </c>
      <c r="I422">
        <v>16.809000000000001</v>
      </c>
      <c r="J422">
        <v>0.68600000000000005</v>
      </c>
      <c r="K422">
        <v>1</v>
      </c>
      <c r="L422">
        <v>0.88700000000000001</v>
      </c>
      <c r="M422">
        <f t="shared" si="19"/>
        <v>0.06</v>
      </c>
      <c r="N422">
        <f t="shared" si="20"/>
        <v>3.650892E-2</v>
      </c>
      <c r="P422">
        <v>0.2</v>
      </c>
      <c r="Q422">
        <v>0.3</v>
      </c>
      <c r="R422" s="75">
        <v>0.56000000000000005</v>
      </c>
    </row>
    <row r="423" spans="1:18">
      <c r="A423" t="s">
        <v>41</v>
      </c>
      <c r="B423" t="s">
        <v>21</v>
      </c>
      <c r="C423" t="s">
        <v>6</v>
      </c>
      <c r="D423" t="s">
        <v>42</v>
      </c>
      <c r="E423" t="s">
        <v>16</v>
      </c>
      <c r="F423" t="s">
        <v>23</v>
      </c>
      <c r="G423" t="str">
        <f t="shared" si="18"/>
        <v>TMG2017_L_mH6bg_BG_1bmin_1.14_bmax_1.16MFD_GRSet_2</v>
      </c>
      <c r="H423" t="s">
        <v>44</v>
      </c>
      <c r="I423">
        <v>17.141999999999999</v>
      </c>
      <c r="J423">
        <v>0.68300000000000005</v>
      </c>
      <c r="K423">
        <v>1</v>
      </c>
      <c r="L423">
        <v>0.84599999999999997</v>
      </c>
      <c r="M423">
        <f t="shared" si="19"/>
        <v>0.06</v>
      </c>
      <c r="N423">
        <f t="shared" si="20"/>
        <v>3.4669080000000005E-2</v>
      </c>
      <c r="P423">
        <v>0.2</v>
      </c>
      <c r="Q423">
        <v>0.3</v>
      </c>
      <c r="R423" s="75">
        <v>0.56000000000000005</v>
      </c>
    </row>
    <row r="424" spans="1:18">
      <c r="A424" t="s">
        <v>41</v>
      </c>
      <c r="B424" t="s">
        <v>21</v>
      </c>
      <c r="C424" t="s">
        <v>6</v>
      </c>
      <c r="D424" t="s">
        <v>42</v>
      </c>
      <c r="E424" t="s">
        <v>16</v>
      </c>
      <c r="F424" t="s">
        <v>23</v>
      </c>
      <c r="G424" t="str">
        <f t="shared" si="18"/>
        <v>TMG2017_L_mH6bg_BG_1bmin_1.14_bmax_1.16MFD_GRSet_2</v>
      </c>
      <c r="H424" t="s">
        <v>45</v>
      </c>
      <c r="I424">
        <v>16.434000000000001</v>
      </c>
      <c r="J424">
        <v>0.55700000000000005</v>
      </c>
      <c r="K424">
        <v>1</v>
      </c>
      <c r="L424">
        <v>0.79500000000000004</v>
      </c>
      <c r="M424">
        <f t="shared" si="19"/>
        <v>0.06</v>
      </c>
      <c r="N424">
        <f t="shared" si="20"/>
        <v>2.6568900000000003E-2</v>
      </c>
      <c r="P424">
        <v>0.2</v>
      </c>
      <c r="Q424">
        <v>0.3</v>
      </c>
      <c r="R424" s="75">
        <v>0.56000000000000005</v>
      </c>
    </row>
    <row r="425" spans="1:18">
      <c r="A425" t="s">
        <v>41</v>
      </c>
      <c r="B425" t="s">
        <v>21</v>
      </c>
      <c r="C425" t="s">
        <v>6</v>
      </c>
      <c r="D425" t="s">
        <v>42</v>
      </c>
      <c r="E425" t="s">
        <v>16</v>
      </c>
      <c r="F425" t="s">
        <v>23</v>
      </c>
      <c r="G425" t="str">
        <f t="shared" si="18"/>
        <v>TMG2017_L_mH6bg_BG_1bmin_1.14_bmax_1.16MFD_GRSet_2</v>
      </c>
      <c r="H425" t="s">
        <v>46</v>
      </c>
      <c r="I425">
        <v>16.398</v>
      </c>
      <c r="J425">
        <v>0.77600000000000002</v>
      </c>
      <c r="K425">
        <v>1</v>
      </c>
      <c r="L425">
        <v>0.79600000000000004</v>
      </c>
      <c r="M425">
        <f t="shared" si="19"/>
        <v>0.06</v>
      </c>
      <c r="N425">
        <f t="shared" si="20"/>
        <v>3.7061759999999999E-2</v>
      </c>
      <c r="P425">
        <v>0.2</v>
      </c>
      <c r="Q425">
        <v>0.3</v>
      </c>
      <c r="R425" s="75">
        <v>0.56000000000000005</v>
      </c>
    </row>
    <row r="426" spans="1:18">
      <c r="A426" t="s">
        <v>41</v>
      </c>
      <c r="B426" t="s">
        <v>21</v>
      </c>
      <c r="C426" t="s">
        <v>6</v>
      </c>
      <c r="D426" t="s">
        <v>42</v>
      </c>
      <c r="E426" t="s">
        <v>16</v>
      </c>
      <c r="F426" t="s">
        <v>23</v>
      </c>
      <c r="G426" t="str">
        <f t="shared" si="18"/>
        <v>TMG2017_L_mH6bg_BG_1bmin_1.14_bmax_1.16MFD_GRSet_2</v>
      </c>
      <c r="H426" t="s">
        <v>47</v>
      </c>
      <c r="I426">
        <v>15.808</v>
      </c>
      <c r="J426">
        <v>0.53700000000000003</v>
      </c>
      <c r="K426">
        <v>1</v>
      </c>
      <c r="L426">
        <v>0.44900000000000001</v>
      </c>
      <c r="M426">
        <f t="shared" si="19"/>
        <v>0.06</v>
      </c>
      <c r="N426">
        <f t="shared" si="20"/>
        <v>1.446678E-2</v>
      </c>
      <c r="P426">
        <v>0.2</v>
      </c>
      <c r="Q426">
        <v>0.3</v>
      </c>
      <c r="R426" s="75">
        <v>0.24</v>
      </c>
    </row>
    <row r="427" spans="1:18">
      <c r="A427" t="s">
        <v>41</v>
      </c>
      <c r="B427" t="s">
        <v>21</v>
      </c>
      <c r="C427" t="s">
        <v>6</v>
      </c>
      <c r="D427" t="s">
        <v>42</v>
      </c>
      <c r="E427" t="s">
        <v>16</v>
      </c>
      <c r="F427" t="s">
        <v>23</v>
      </c>
      <c r="G427" t="str">
        <f t="shared" si="18"/>
        <v>TMG2017_L_mH6bg_BG_1bmin_1.14_bmax_1.16MFD_GRSet_2</v>
      </c>
      <c r="H427" t="s">
        <v>48</v>
      </c>
      <c r="I427">
        <v>17.87</v>
      </c>
      <c r="J427">
        <v>0.66300000000000003</v>
      </c>
      <c r="K427">
        <v>1</v>
      </c>
      <c r="L427">
        <v>0.81499999999999995</v>
      </c>
      <c r="M427">
        <f t="shared" si="19"/>
        <v>0.06</v>
      </c>
      <c r="N427">
        <f t="shared" si="20"/>
        <v>3.2420699999999997E-2</v>
      </c>
      <c r="P427">
        <v>0.2</v>
      </c>
      <c r="Q427">
        <v>0.3</v>
      </c>
      <c r="R427" s="75">
        <v>0.56000000000000005</v>
      </c>
    </row>
    <row r="428" spans="1:18">
      <c r="A428" t="s">
        <v>41</v>
      </c>
      <c r="B428" t="s">
        <v>21</v>
      </c>
      <c r="C428" t="s">
        <v>6</v>
      </c>
      <c r="D428" t="s">
        <v>42</v>
      </c>
      <c r="E428" t="s">
        <v>16</v>
      </c>
      <c r="F428" t="s">
        <v>23</v>
      </c>
      <c r="G428" t="str">
        <f t="shared" si="18"/>
        <v>TMG2017_L_mH6bg_BG_1bmin_1.14_bmax_1.16MFD_GRSet_2</v>
      </c>
      <c r="H428" t="s">
        <v>49</v>
      </c>
      <c r="I428">
        <v>16.516999999999999</v>
      </c>
      <c r="J428">
        <v>0.747</v>
      </c>
      <c r="K428">
        <v>1</v>
      </c>
      <c r="L428">
        <v>0.60399999999999998</v>
      </c>
      <c r="M428">
        <f t="shared" si="19"/>
        <v>0.06</v>
      </c>
      <c r="N428">
        <f t="shared" si="20"/>
        <v>2.7071279999999996E-2</v>
      </c>
      <c r="P428">
        <v>0.2</v>
      </c>
      <c r="Q428">
        <v>0.3</v>
      </c>
      <c r="R428" s="75">
        <v>0.56000000000000005</v>
      </c>
    </row>
    <row r="429" spans="1:18">
      <c r="A429" t="s">
        <v>41</v>
      </c>
      <c r="B429" t="s">
        <v>21</v>
      </c>
      <c r="C429" t="s">
        <v>6</v>
      </c>
      <c r="D429" t="s">
        <v>42</v>
      </c>
      <c r="E429" t="s">
        <v>16</v>
      </c>
      <c r="F429" t="s">
        <v>23</v>
      </c>
      <c r="G429" t="str">
        <f t="shared" si="18"/>
        <v>TMG2017_L_mH6bg_BG_1bmin_1.14_bmax_1.16MFD_GRSet_2</v>
      </c>
      <c r="H429" t="s">
        <v>50</v>
      </c>
      <c r="I429">
        <v>17.82</v>
      </c>
      <c r="J429">
        <v>0.89600000000000002</v>
      </c>
      <c r="K429">
        <v>1</v>
      </c>
      <c r="L429">
        <v>0.90700000000000003</v>
      </c>
      <c r="M429">
        <f t="shared" si="19"/>
        <v>0.06</v>
      </c>
      <c r="N429">
        <f t="shared" si="20"/>
        <v>4.8760320000000003E-2</v>
      </c>
      <c r="P429">
        <v>0.2</v>
      </c>
      <c r="Q429">
        <v>0.3</v>
      </c>
      <c r="R429" s="75">
        <v>0.84</v>
      </c>
    </row>
    <row r="430" spans="1:18">
      <c r="A430" t="s">
        <v>41</v>
      </c>
      <c r="B430" t="s">
        <v>21</v>
      </c>
      <c r="C430" t="s">
        <v>6</v>
      </c>
      <c r="D430" t="s">
        <v>42</v>
      </c>
      <c r="E430" t="s">
        <v>16</v>
      </c>
      <c r="F430" t="s">
        <v>23</v>
      </c>
      <c r="G430" t="str">
        <f t="shared" si="18"/>
        <v>TMG2017_L_mH6bg_BG_1bmin_1.14_bmax_1.16MFD_GRSet_2</v>
      </c>
      <c r="H430" t="s">
        <v>51</v>
      </c>
      <c r="I430">
        <v>17.811</v>
      </c>
      <c r="J430">
        <v>0.64700000000000002</v>
      </c>
      <c r="K430">
        <v>1</v>
      </c>
      <c r="L430">
        <v>0.73599999999999999</v>
      </c>
      <c r="M430">
        <f t="shared" si="19"/>
        <v>0.06</v>
      </c>
      <c r="N430">
        <f t="shared" si="20"/>
        <v>2.857152E-2</v>
      </c>
      <c r="P430">
        <v>0.2</v>
      </c>
      <c r="Q430">
        <v>0.3</v>
      </c>
      <c r="R430" s="75">
        <v>0.56000000000000005</v>
      </c>
    </row>
    <row r="431" spans="1:18">
      <c r="A431" t="s">
        <v>41</v>
      </c>
      <c r="B431" t="s">
        <v>21</v>
      </c>
      <c r="C431" t="s">
        <v>6</v>
      </c>
      <c r="D431" t="s">
        <v>42</v>
      </c>
      <c r="E431" t="s">
        <v>16</v>
      </c>
      <c r="F431" t="s">
        <v>23</v>
      </c>
      <c r="G431" t="str">
        <f t="shared" si="18"/>
        <v>TMG2017_L_mH6bg_BG_1bmin_1.14_bmax_1.16MFD_GRSet_2</v>
      </c>
      <c r="H431" t="s">
        <v>52</v>
      </c>
      <c r="I431">
        <v>17.170999999999999</v>
      </c>
      <c r="J431">
        <v>0.92300000000000004</v>
      </c>
      <c r="K431">
        <v>1</v>
      </c>
      <c r="L431">
        <v>0.72199999999999998</v>
      </c>
      <c r="M431">
        <f t="shared" si="19"/>
        <v>0.06</v>
      </c>
      <c r="N431">
        <f t="shared" si="20"/>
        <v>3.9984360000000004E-2</v>
      </c>
      <c r="P431">
        <v>0.2</v>
      </c>
      <c r="Q431">
        <v>0.3</v>
      </c>
      <c r="R431" s="75">
        <v>0.84</v>
      </c>
    </row>
    <row r="432" spans="1:18">
      <c r="A432" t="s">
        <v>41</v>
      </c>
      <c r="B432" t="s">
        <v>21</v>
      </c>
      <c r="C432" t="s">
        <v>7</v>
      </c>
      <c r="D432" t="s">
        <v>42</v>
      </c>
      <c r="E432" t="s">
        <v>16</v>
      </c>
      <c r="F432" t="s">
        <v>23</v>
      </c>
      <c r="G432" t="str">
        <f t="shared" si="18"/>
        <v>TMG2017_L_mH6bg_BG_2bmin_1.14_bmax_1.16MFD_GRSet_2</v>
      </c>
      <c r="H432" t="s">
        <v>43</v>
      </c>
      <c r="I432">
        <v>16.809000000000001</v>
      </c>
      <c r="J432">
        <v>0.89600000000000002</v>
      </c>
      <c r="K432">
        <v>1</v>
      </c>
      <c r="L432">
        <v>0.879</v>
      </c>
      <c r="M432">
        <f t="shared" si="19"/>
        <v>0.06</v>
      </c>
      <c r="N432">
        <f t="shared" si="20"/>
        <v>4.7255040000000005E-2</v>
      </c>
      <c r="P432">
        <v>0.2</v>
      </c>
      <c r="Q432">
        <v>0.3</v>
      </c>
      <c r="R432" s="75">
        <v>0.9</v>
      </c>
    </row>
    <row r="433" spans="1:18">
      <c r="A433" t="s">
        <v>41</v>
      </c>
      <c r="B433" t="s">
        <v>21</v>
      </c>
      <c r="C433" t="s">
        <v>7</v>
      </c>
      <c r="D433" t="s">
        <v>42</v>
      </c>
      <c r="E433" t="s">
        <v>16</v>
      </c>
      <c r="F433" t="s">
        <v>23</v>
      </c>
      <c r="G433" t="str">
        <f t="shared" si="18"/>
        <v>TMG2017_L_mH6bg_BG_2bmin_1.14_bmax_1.16MFD_GRSet_2</v>
      </c>
      <c r="H433" t="s">
        <v>44</v>
      </c>
      <c r="I433">
        <v>17.888000000000002</v>
      </c>
      <c r="J433">
        <v>0.88300000000000001</v>
      </c>
      <c r="K433">
        <v>1</v>
      </c>
      <c r="L433">
        <v>0.65600000000000003</v>
      </c>
      <c r="M433">
        <f t="shared" si="19"/>
        <v>0.06</v>
      </c>
      <c r="N433">
        <f t="shared" si="20"/>
        <v>3.4754879999999995E-2</v>
      </c>
      <c r="P433">
        <v>0.2</v>
      </c>
      <c r="Q433">
        <v>0.3</v>
      </c>
      <c r="R433" s="75">
        <v>0.84</v>
      </c>
    </row>
    <row r="434" spans="1:18">
      <c r="A434" t="s">
        <v>41</v>
      </c>
      <c r="B434" t="s">
        <v>21</v>
      </c>
      <c r="C434" t="s">
        <v>7</v>
      </c>
      <c r="D434" t="s">
        <v>42</v>
      </c>
      <c r="E434" t="s">
        <v>16</v>
      </c>
      <c r="F434" t="s">
        <v>23</v>
      </c>
      <c r="G434" t="str">
        <f t="shared" si="18"/>
        <v>TMG2017_L_mH6bg_BG_2bmin_1.14_bmax_1.16MFD_GRSet_2</v>
      </c>
      <c r="H434" t="s">
        <v>45</v>
      </c>
      <c r="I434">
        <v>17.242000000000001</v>
      </c>
      <c r="J434">
        <v>0.91500000000000004</v>
      </c>
      <c r="K434">
        <v>1</v>
      </c>
      <c r="L434">
        <v>0.61199999999999999</v>
      </c>
      <c r="M434">
        <f t="shared" si="19"/>
        <v>0.06</v>
      </c>
      <c r="N434">
        <f t="shared" si="20"/>
        <v>3.3598799999999998E-2</v>
      </c>
      <c r="P434">
        <v>0.2</v>
      </c>
      <c r="Q434">
        <v>0.3</v>
      </c>
      <c r="R434" s="75">
        <v>0.84</v>
      </c>
    </row>
    <row r="435" spans="1:18">
      <c r="A435" t="s">
        <v>41</v>
      </c>
      <c r="B435" t="s">
        <v>21</v>
      </c>
      <c r="C435" t="s">
        <v>7</v>
      </c>
      <c r="D435" t="s">
        <v>42</v>
      </c>
      <c r="E435" t="s">
        <v>16</v>
      </c>
      <c r="F435" t="s">
        <v>23</v>
      </c>
      <c r="G435" t="str">
        <f t="shared" si="18"/>
        <v>TMG2017_L_mH6bg_BG_2bmin_1.14_bmax_1.16MFD_GRSet_2</v>
      </c>
      <c r="H435" t="s">
        <v>46</v>
      </c>
      <c r="I435">
        <v>17.109000000000002</v>
      </c>
      <c r="J435">
        <v>0.92600000000000005</v>
      </c>
      <c r="K435">
        <v>1</v>
      </c>
      <c r="L435">
        <v>0.871</v>
      </c>
      <c r="M435">
        <f t="shared" si="19"/>
        <v>0.06</v>
      </c>
      <c r="N435">
        <f t="shared" si="20"/>
        <v>4.839276E-2</v>
      </c>
      <c r="P435">
        <v>0.2</v>
      </c>
      <c r="Q435">
        <v>0.3</v>
      </c>
      <c r="R435" s="75">
        <v>0.84</v>
      </c>
    </row>
    <row r="436" spans="1:18">
      <c r="A436" t="s">
        <v>41</v>
      </c>
      <c r="B436" t="s">
        <v>21</v>
      </c>
      <c r="C436" t="s">
        <v>7</v>
      </c>
      <c r="D436" t="s">
        <v>42</v>
      </c>
      <c r="E436" t="s">
        <v>16</v>
      </c>
      <c r="F436" t="s">
        <v>23</v>
      </c>
      <c r="G436" t="str">
        <f t="shared" si="18"/>
        <v>TMG2017_L_mH6bg_BG_2bmin_1.14_bmax_1.16MFD_GRSet_2</v>
      </c>
      <c r="H436" t="s">
        <v>47</v>
      </c>
      <c r="I436">
        <v>15.811999999999999</v>
      </c>
      <c r="J436">
        <v>0.84399999999999997</v>
      </c>
      <c r="K436">
        <v>1</v>
      </c>
      <c r="L436">
        <v>0.81599999999999995</v>
      </c>
      <c r="M436">
        <f t="shared" si="19"/>
        <v>0.06</v>
      </c>
      <c r="N436">
        <f t="shared" si="20"/>
        <v>4.1322239999999996E-2</v>
      </c>
      <c r="P436">
        <v>0.2</v>
      </c>
      <c r="Q436">
        <v>0.3</v>
      </c>
      <c r="R436" s="75">
        <v>0.92</v>
      </c>
    </row>
    <row r="437" spans="1:18">
      <c r="A437" t="s">
        <v>41</v>
      </c>
      <c r="B437" t="s">
        <v>21</v>
      </c>
      <c r="C437" t="s">
        <v>7</v>
      </c>
      <c r="D437" t="s">
        <v>42</v>
      </c>
      <c r="E437" t="s">
        <v>16</v>
      </c>
      <c r="F437" t="s">
        <v>23</v>
      </c>
      <c r="G437" t="str">
        <f t="shared" si="18"/>
        <v>TMG2017_L_mH6bg_BG_2bmin_1.14_bmax_1.16MFD_GRSet_2</v>
      </c>
      <c r="H437" t="s">
        <v>48</v>
      </c>
      <c r="I437">
        <v>17.952999999999999</v>
      </c>
      <c r="J437">
        <v>0.89100000000000001</v>
      </c>
      <c r="K437">
        <v>0.84799999999999998</v>
      </c>
      <c r="L437">
        <v>0.61699999999999999</v>
      </c>
      <c r="M437">
        <f t="shared" si="19"/>
        <v>0.06</v>
      </c>
      <c r="N437">
        <f t="shared" si="20"/>
        <v>2.797112736E-2</v>
      </c>
      <c r="P437">
        <v>0.2</v>
      </c>
      <c r="Q437">
        <v>0.3</v>
      </c>
      <c r="R437" s="75">
        <v>0.9</v>
      </c>
    </row>
    <row r="438" spans="1:18">
      <c r="A438" t="s">
        <v>41</v>
      </c>
      <c r="B438" t="s">
        <v>21</v>
      </c>
      <c r="C438" t="s">
        <v>7</v>
      </c>
      <c r="D438" t="s">
        <v>42</v>
      </c>
      <c r="E438" t="s">
        <v>16</v>
      </c>
      <c r="F438" t="s">
        <v>23</v>
      </c>
      <c r="G438" t="str">
        <f t="shared" si="18"/>
        <v>TMG2017_L_mH6bg_BG_2bmin_1.14_bmax_1.16MFD_GRSet_2</v>
      </c>
      <c r="H438" t="s">
        <v>49</v>
      </c>
      <c r="I438">
        <v>16.555</v>
      </c>
      <c r="J438">
        <v>0.82899999999999996</v>
      </c>
      <c r="K438">
        <v>1</v>
      </c>
      <c r="L438">
        <v>0.71899999999999997</v>
      </c>
      <c r="M438">
        <f t="shared" si="19"/>
        <v>0.06</v>
      </c>
      <c r="N438">
        <f t="shared" si="20"/>
        <v>3.5763059999999999E-2</v>
      </c>
      <c r="P438">
        <v>0.2</v>
      </c>
      <c r="Q438">
        <v>0.3</v>
      </c>
      <c r="R438" s="75">
        <v>0.56000000000000005</v>
      </c>
    </row>
    <row r="439" spans="1:18">
      <c r="A439" t="s">
        <v>41</v>
      </c>
      <c r="B439" t="s">
        <v>21</v>
      </c>
      <c r="C439" t="s">
        <v>7</v>
      </c>
      <c r="D439" t="s">
        <v>42</v>
      </c>
      <c r="E439" t="s">
        <v>16</v>
      </c>
      <c r="F439" t="s">
        <v>23</v>
      </c>
      <c r="G439" t="str">
        <f t="shared" si="18"/>
        <v>TMG2017_L_mH6bg_BG_2bmin_1.14_bmax_1.16MFD_GRSet_2</v>
      </c>
      <c r="H439" t="s">
        <v>50</v>
      </c>
      <c r="I439">
        <v>17.207000000000001</v>
      </c>
      <c r="J439">
        <v>0.89700000000000002</v>
      </c>
      <c r="K439">
        <v>1</v>
      </c>
      <c r="L439">
        <v>0.81799999999999995</v>
      </c>
      <c r="M439">
        <f t="shared" si="19"/>
        <v>0.06</v>
      </c>
      <c r="N439">
        <f t="shared" si="20"/>
        <v>4.4024759999999996E-2</v>
      </c>
      <c r="P439">
        <v>0.2</v>
      </c>
      <c r="Q439">
        <v>0.3</v>
      </c>
      <c r="R439" s="75">
        <v>0.9</v>
      </c>
    </row>
    <row r="440" spans="1:18">
      <c r="A440" t="s">
        <v>41</v>
      </c>
      <c r="B440" t="s">
        <v>21</v>
      </c>
      <c r="C440" t="s">
        <v>7</v>
      </c>
      <c r="D440" t="s">
        <v>42</v>
      </c>
      <c r="E440" t="s">
        <v>16</v>
      </c>
      <c r="F440" t="s">
        <v>23</v>
      </c>
      <c r="G440" t="str">
        <f t="shared" si="18"/>
        <v>TMG2017_L_mH6bg_BG_2bmin_1.14_bmax_1.16MFD_GRSet_2</v>
      </c>
      <c r="H440" t="s">
        <v>51</v>
      </c>
      <c r="I440">
        <v>17.811</v>
      </c>
      <c r="J440">
        <v>0.75900000000000001</v>
      </c>
      <c r="K440">
        <v>1</v>
      </c>
      <c r="L440">
        <v>0.81</v>
      </c>
      <c r="M440">
        <f t="shared" si="19"/>
        <v>0.06</v>
      </c>
      <c r="N440">
        <f t="shared" si="20"/>
        <v>3.6887400000000001E-2</v>
      </c>
      <c r="P440">
        <v>0.2</v>
      </c>
      <c r="Q440">
        <v>0.3</v>
      </c>
      <c r="R440" s="75">
        <v>0.76</v>
      </c>
    </row>
    <row r="441" spans="1:18">
      <c r="A441" t="s">
        <v>41</v>
      </c>
      <c r="B441" t="s">
        <v>21</v>
      </c>
      <c r="C441" t="s">
        <v>7</v>
      </c>
      <c r="D441" t="s">
        <v>42</v>
      </c>
      <c r="E441" t="s">
        <v>16</v>
      </c>
      <c r="F441" t="s">
        <v>23</v>
      </c>
      <c r="G441" t="str">
        <f t="shared" si="18"/>
        <v>TMG2017_L_mH6bg_BG_2bmin_1.14_bmax_1.16MFD_GRSet_2</v>
      </c>
      <c r="H441" t="s">
        <v>52</v>
      </c>
      <c r="I441">
        <v>17.812000000000001</v>
      </c>
      <c r="J441">
        <v>0.878</v>
      </c>
      <c r="K441">
        <v>1</v>
      </c>
      <c r="L441">
        <v>0.83499999999999996</v>
      </c>
      <c r="M441">
        <f t="shared" si="19"/>
        <v>0.06</v>
      </c>
      <c r="N441">
        <f t="shared" si="20"/>
        <v>4.3987799999999994E-2</v>
      </c>
      <c r="P441">
        <v>0.2</v>
      </c>
      <c r="Q441">
        <v>0.3</v>
      </c>
      <c r="R441" s="75">
        <v>0.9</v>
      </c>
    </row>
    <row r="442" spans="1:18">
      <c r="A442" t="s">
        <v>41</v>
      </c>
      <c r="B442" t="s">
        <v>21</v>
      </c>
      <c r="C442" t="s">
        <v>8</v>
      </c>
      <c r="D442" t="s">
        <v>42</v>
      </c>
      <c r="E442" t="s">
        <v>16</v>
      </c>
      <c r="F442" t="s">
        <v>23</v>
      </c>
      <c r="G442" t="str">
        <f t="shared" si="18"/>
        <v>TMG2017_L_mH6bg_BG_3bmin_1.14_bmax_1.16MFD_GRSet_2</v>
      </c>
      <c r="H442" t="s">
        <v>43</v>
      </c>
      <c r="I442">
        <v>16.809000000000001</v>
      </c>
      <c r="J442">
        <v>0.61</v>
      </c>
      <c r="K442">
        <v>1</v>
      </c>
      <c r="L442">
        <v>0.84399999999999997</v>
      </c>
      <c r="M442">
        <f t="shared" si="19"/>
        <v>0.06</v>
      </c>
      <c r="N442">
        <f t="shared" si="20"/>
        <v>3.0890399999999998E-2</v>
      </c>
      <c r="P442">
        <v>0.2</v>
      </c>
      <c r="Q442">
        <v>0.3</v>
      </c>
      <c r="R442" s="75">
        <v>0.56000000000000005</v>
      </c>
    </row>
    <row r="443" spans="1:18">
      <c r="A443" t="s">
        <v>41</v>
      </c>
      <c r="B443" t="s">
        <v>21</v>
      </c>
      <c r="C443" t="s">
        <v>8</v>
      </c>
      <c r="D443" t="s">
        <v>42</v>
      </c>
      <c r="E443" t="s">
        <v>16</v>
      </c>
      <c r="F443" t="s">
        <v>23</v>
      </c>
      <c r="G443" t="str">
        <f t="shared" si="18"/>
        <v>TMG2017_L_mH6bg_BG_3bmin_1.14_bmax_1.16MFD_GRSet_2</v>
      </c>
      <c r="H443" t="s">
        <v>44</v>
      </c>
      <c r="I443">
        <v>15.816000000000001</v>
      </c>
      <c r="J443">
        <v>0.73799999999999999</v>
      </c>
      <c r="K443">
        <v>1</v>
      </c>
      <c r="L443">
        <v>0.57499999999999996</v>
      </c>
      <c r="M443">
        <f t="shared" si="19"/>
        <v>0.06</v>
      </c>
      <c r="N443">
        <f t="shared" si="20"/>
        <v>2.5460999999999998E-2</v>
      </c>
      <c r="P443">
        <v>0.2</v>
      </c>
      <c r="Q443">
        <v>0.3</v>
      </c>
      <c r="R443" s="75">
        <v>0.56000000000000005</v>
      </c>
    </row>
    <row r="444" spans="1:18">
      <c r="A444" t="s">
        <v>41</v>
      </c>
      <c r="B444" t="s">
        <v>21</v>
      </c>
      <c r="C444" t="s">
        <v>8</v>
      </c>
      <c r="D444" t="s">
        <v>42</v>
      </c>
      <c r="E444" t="s">
        <v>16</v>
      </c>
      <c r="F444" t="s">
        <v>23</v>
      </c>
      <c r="G444" t="str">
        <f t="shared" si="18"/>
        <v>TMG2017_L_mH6bg_BG_3bmin_1.14_bmax_1.16MFD_GRSet_2</v>
      </c>
      <c r="H444" t="s">
        <v>45</v>
      </c>
      <c r="I444">
        <v>16.420999999999999</v>
      </c>
      <c r="J444">
        <v>0.72499999999999998</v>
      </c>
      <c r="K444">
        <v>1</v>
      </c>
      <c r="L444">
        <v>0.76800000000000002</v>
      </c>
      <c r="M444">
        <f t="shared" si="19"/>
        <v>0.06</v>
      </c>
      <c r="N444">
        <f t="shared" si="20"/>
        <v>3.3407999999999993E-2</v>
      </c>
      <c r="P444">
        <v>0.2</v>
      </c>
      <c r="Q444">
        <v>0.3</v>
      </c>
      <c r="R444" s="75">
        <v>0.56000000000000005</v>
      </c>
    </row>
    <row r="445" spans="1:18">
      <c r="A445" t="s">
        <v>41</v>
      </c>
      <c r="B445" t="s">
        <v>21</v>
      </c>
      <c r="C445" t="s">
        <v>8</v>
      </c>
      <c r="D445" t="s">
        <v>42</v>
      </c>
      <c r="E445" t="s">
        <v>16</v>
      </c>
      <c r="F445" t="s">
        <v>23</v>
      </c>
      <c r="G445" t="str">
        <f t="shared" si="18"/>
        <v>TMG2017_L_mH6bg_BG_3bmin_1.14_bmax_1.16MFD_GRSet_2</v>
      </c>
      <c r="H445" t="s">
        <v>46</v>
      </c>
      <c r="I445">
        <v>17.853999999999999</v>
      </c>
      <c r="J445">
        <v>0.18</v>
      </c>
      <c r="K445">
        <v>1</v>
      </c>
      <c r="L445">
        <v>0.86199999999999999</v>
      </c>
      <c r="M445">
        <f t="shared" si="19"/>
        <v>0.06</v>
      </c>
      <c r="N445">
        <f t="shared" si="20"/>
        <v>9.3095999999999995E-3</v>
      </c>
      <c r="P445">
        <v>0.2</v>
      </c>
      <c r="Q445">
        <v>0.3</v>
      </c>
      <c r="R445" s="75">
        <v>0.24</v>
      </c>
    </row>
    <row r="446" spans="1:18">
      <c r="A446" t="s">
        <v>41</v>
      </c>
      <c r="B446" t="s">
        <v>21</v>
      </c>
      <c r="C446" t="s">
        <v>8</v>
      </c>
      <c r="D446" t="s">
        <v>42</v>
      </c>
      <c r="E446" t="s">
        <v>16</v>
      </c>
      <c r="F446" t="s">
        <v>23</v>
      </c>
      <c r="G446" t="str">
        <f t="shared" si="18"/>
        <v>TMG2017_L_mH6bg_BG_3bmin_1.14_bmax_1.16MFD_GRSet_2</v>
      </c>
      <c r="H446" t="s">
        <v>47</v>
      </c>
      <c r="I446">
        <v>15.64</v>
      </c>
      <c r="J446">
        <v>0.70299999999999996</v>
      </c>
      <c r="K446">
        <v>1</v>
      </c>
      <c r="L446">
        <v>0.80600000000000005</v>
      </c>
      <c r="M446">
        <f t="shared" si="19"/>
        <v>0.06</v>
      </c>
      <c r="N446">
        <f t="shared" si="20"/>
        <v>3.3997079999999999E-2</v>
      </c>
      <c r="P446">
        <v>0.2</v>
      </c>
      <c r="Q446">
        <v>0.3</v>
      </c>
      <c r="R446" s="75">
        <v>0.56000000000000005</v>
      </c>
    </row>
    <row r="447" spans="1:18">
      <c r="A447" t="s">
        <v>41</v>
      </c>
      <c r="B447" t="s">
        <v>21</v>
      </c>
      <c r="C447" t="s">
        <v>8</v>
      </c>
      <c r="D447" t="s">
        <v>42</v>
      </c>
      <c r="E447" t="s">
        <v>16</v>
      </c>
      <c r="F447" t="s">
        <v>23</v>
      </c>
      <c r="G447" t="str">
        <f t="shared" si="18"/>
        <v>TMG2017_L_mH6bg_BG_3bmin_1.14_bmax_1.16MFD_GRSet_2</v>
      </c>
      <c r="H447" t="s">
        <v>48</v>
      </c>
      <c r="I447">
        <v>17.085999999999999</v>
      </c>
      <c r="J447">
        <v>0.503</v>
      </c>
      <c r="K447">
        <v>1</v>
      </c>
      <c r="L447">
        <v>0.77100000000000002</v>
      </c>
      <c r="M447">
        <f t="shared" si="19"/>
        <v>0.06</v>
      </c>
      <c r="N447">
        <f t="shared" si="20"/>
        <v>2.3268779999999999E-2</v>
      </c>
      <c r="P447">
        <v>0.2</v>
      </c>
      <c r="Q447">
        <v>0.3</v>
      </c>
      <c r="R447" s="75">
        <v>0.56000000000000005</v>
      </c>
    </row>
    <row r="448" spans="1:18">
      <c r="A448" t="s">
        <v>41</v>
      </c>
      <c r="B448" t="s">
        <v>21</v>
      </c>
      <c r="C448" t="s">
        <v>8</v>
      </c>
      <c r="D448" t="s">
        <v>42</v>
      </c>
      <c r="E448" t="s">
        <v>16</v>
      </c>
      <c r="F448" t="s">
        <v>23</v>
      </c>
      <c r="G448" t="str">
        <f t="shared" si="18"/>
        <v>TMG2017_L_mH6bg_BG_3bmin_1.14_bmax_1.16MFD_GRSet_2</v>
      </c>
      <c r="H448" t="s">
        <v>49</v>
      </c>
      <c r="I448">
        <v>16.523</v>
      </c>
      <c r="J448">
        <v>0.48499999999999999</v>
      </c>
      <c r="K448">
        <v>1</v>
      </c>
      <c r="L448">
        <v>0.76200000000000001</v>
      </c>
      <c r="M448">
        <f t="shared" si="19"/>
        <v>0.06</v>
      </c>
      <c r="N448">
        <f t="shared" si="20"/>
        <v>2.2174199999999998E-2</v>
      </c>
      <c r="P448">
        <v>0.2</v>
      </c>
      <c r="Q448">
        <v>0.3</v>
      </c>
      <c r="R448" s="75">
        <v>0.56000000000000005</v>
      </c>
    </row>
    <row r="449" spans="1:18">
      <c r="A449" t="s">
        <v>41</v>
      </c>
      <c r="B449" t="s">
        <v>21</v>
      </c>
      <c r="C449" t="s">
        <v>8</v>
      </c>
      <c r="D449" t="s">
        <v>42</v>
      </c>
      <c r="E449" t="s">
        <v>16</v>
      </c>
      <c r="F449" t="s">
        <v>23</v>
      </c>
      <c r="G449" t="str">
        <f t="shared" si="18"/>
        <v>TMG2017_L_mH6bg_BG_3bmin_1.14_bmax_1.16MFD_GRSet_2</v>
      </c>
      <c r="H449" t="s">
        <v>50</v>
      </c>
      <c r="I449">
        <v>15.768000000000001</v>
      </c>
      <c r="J449">
        <v>0.85699999999999998</v>
      </c>
      <c r="K449">
        <v>1</v>
      </c>
      <c r="L449">
        <v>0.86199999999999999</v>
      </c>
      <c r="M449">
        <f t="shared" si="19"/>
        <v>0.06</v>
      </c>
      <c r="N449">
        <f t="shared" si="20"/>
        <v>4.4324039999999995E-2</v>
      </c>
      <c r="P449">
        <v>0.2</v>
      </c>
      <c r="Q449">
        <v>0.3</v>
      </c>
      <c r="R449" s="75">
        <v>0.76</v>
      </c>
    </row>
    <row r="450" spans="1:18">
      <c r="A450" t="s">
        <v>41</v>
      </c>
      <c r="B450" t="s">
        <v>21</v>
      </c>
      <c r="C450" t="s">
        <v>8</v>
      </c>
      <c r="D450" t="s">
        <v>42</v>
      </c>
      <c r="E450" t="s">
        <v>16</v>
      </c>
      <c r="F450" t="s">
        <v>23</v>
      </c>
      <c r="G450" t="str">
        <f t="shared" ref="G450:G513" si="21">CONCATENATE(A450,B450,C450,D450,E450,F450)</f>
        <v>TMG2017_L_mH6bg_BG_3bmin_1.14_bmax_1.16MFD_GRSet_2</v>
      </c>
      <c r="H450" t="s">
        <v>51</v>
      </c>
      <c r="I450">
        <v>16.446000000000002</v>
      </c>
      <c r="J450">
        <v>0.747</v>
      </c>
      <c r="K450">
        <v>1</v>
      </c>
      <c r="L450">
        <v>0.78100000000000003</v>
      </c>
      <c r="M450">
        <f t="shared" ref="M450:M481" si="22">P450*Q450</f>
        <v>0.06</v>
      </c>
      <c r="N450">
        <f t="shared" ref="N450:N513" si="23">J450*K450*L450*M450</f>
        <v>3.5004420000000001E-2</v>
      </c>
      <c r="P450">
        <v>0.2</v>
      </c>
      <c r="Q450">
        <v>0.3</v>
      </c>
      <c r="R450" s="75">
        <v>0.76</v>
      </c>
    </row>
    <row r="451" spans="1:18">
      <c r="A451" t="s">
        <v>41</v>
      </c>
      <c r="B451" t="s">
        <v>21</v>
      </c>
      <c r="C451" t="s">
        <v>8</v>
      </c>
      <c r="D451" t="s">
        <v>42</v>
      </c>
      <c r="E451" t="s">
        <v>16</v>
      </c>
      <c r="F451" t="s">
        <v>23</v>
      </c>
      <c r="G451" t="str">
        <f t="shared" si="21"/>
        <v>TMG2017_L_mH6bg_BG_3bmin_1.14_bmax_1.16MFD_GRSet_2</v>
      </c>
      <c r="H451" t="s">
        <v>52</v>
      </c>
      <c r="I451">
        <v>16.347999999999999</v>
      </c>
      <c r="J451">
        <v>0.309</v>
      </c>
      <c r="K451">
        <v>1</v>
      </c>
      <c r="L451">
        <v>0.80100000000000005</v>
      </c>
      <c r="M451">
        <f t="shared" si="22"/>
        <v>0.06</v>
      </c>
      <c r="N451">
        <f t="shared" si="23"/>
        <v>1.4850540000000001E-2</v>
      </c>
      <c r="P451">
        <v>0.2</v>
      </c>
      <c r="Q451">
        <v>0.3</v>
      </c>
      <c r="R451" s="75">
        <v>0.24</v>
      </c>
    </row>
    <row r="452" spans="1:18">
      <c r="A452" t="s">
        <v>41</v>
      </c>
      <c r="B452" t="s">
        <v>21</v>
      </c>
      <c r="C452" t="s">
        <v>6</v>
      </c>
      <c r="D452" t="s">
        <v>42</v>
      </c>
      <c r="E452" t="s">
        <v>15</v>
      </c>
      <c r="F452" t="s">
        <v>23</v>
      </c>
      <c r="G452" t="str">
        <f t="shared" si="21"/>
        <v>TMG2017_L_mH6bg_BG_1bmin_1.14_bmax_1.16MFD_double_GRSet_2</v>
      </c>
      <c r="H452" t="s">
        <v>43</v>
      </c>
      <c r="I452">
        <v>16.809000000000001</v>
      </c>
      <c r="J452">
        <v>0.88600000000000001</v>
      </c>
      <c r="K452">
        <v>1</v>
      </c>
      <c r="L452">
        <v>0.87</v>
      </c>
      <c r="M452">
        <f t="shared" si="22"/>
        <v>0.24</v>
      </c>
      <c r="N452">
        <f t="shared" si="23"/>
        <v>0.18499679999999999</v>
      </c>
      <c r="P452">
        <v>0.8</v>
      </c>
      <c r="Q452">
        <v>0.3</v>
      </c>
      <c r="R452" s="75">
        <v>0.9</v>
      </c>
    </row>
    <row r="453" spans="1:18">
      <c r="A453" t="s">
        <v>41</v>
      </c>
      <c r="B453" t="s">
        <v>21</v>
      </c>
      <c r="C453" t="s">
        <v>6</v>
      </c>
      <c r="D453" t="s">
        <v>42</v>
      </c>
      <c r="E453" t="s">
        <v>15</v>
      </c>
      <c r="F453" t="s">
        <v>23</v>
      </c>
      <c r="G453" t="str">
        <f t="shared" si="21"/>
        <v>TMG2017_L_mH6bg_BG_1bmin_1.14_bmax_1.16MFD_double_GRSet_2</v>
      </c>
      <c r="H453" t="s">
        <v>44</v>
      </c>
      <c r="I453">
        <v>15.797000000000001</v>
      </c>
      <c r="J453">
        <v>0.82799999999999996</v>
      </c>
      <c r="K453">
        <v>1</v>
      </c>
      <c r="L453">
        <v>0.80300000000000005</v>
      </c>
      <c r="M453">
        <f t="shared" si="22"/>
        <v>0.24</v>
      </c>
      <c r="N453">
        <f t="shared" si="23"/>
        <v>0.15957215999999999</v>
      </c>
      <c r="P453">
        <v>0.8</v>
      </c>
      <c r="Q453">
        <v>0.3</v>
      </c>
      <c r="R453" s="75">
        <v>0.92</v>
      </c>
    </row>
    <row r="454" spans="1:18">
      <c r="A454" t="s">
        <v>41</v>
      </c>
      <c r="B454" t="s">
        <v>21</v>
      </c>
      <c r="C454" t="s">
        <v>6</v>
      </c>
      <c r="D454" t="s">
        <v>42</v>
      </c>
      <c r="E454" t="s">
        <v>15</v>
      </c>
      <c r="F454" t="s">
        <v>23</v>
      </c>
      <c r="G454" t="str">
        <f t="shared" si="21"/>
        <v>TMG2017_L_mH6bg_BG_1bmin_1.14_bmax_1.16MFD_double_GRSet_2</v>
      </c>
      <c r="H454" t="s">
        <v>45</v>
      </c>
      <c r="I454">
        <v>17.875</v>
      </c>
      <c r="J454">
        <v>0.872</v>
      </c>
      <c r="K454">
        <v>1</v>
      </c>
      <c r="L454">
        <v>0.76500000000000001</v>
      </c>
      <c r="M454">
        <f t="shared" si="22"/>
        <v>0.24</v>
      </c>
      <c r="N454">
        <f t="shared" si="23"/>
        <v>0.1600992</v>
      </c>
      <c r="P454">
        <v>0.8</v>
      </c>
      <c r="Q454">
        <v>0.3</v>
      </c>
      <c r="R454" s="75">
        <v>0.9</v>
      </c>
    </row>
    <row r="455" spans="1:18">
      <c r="A455" t="s">
        <v>41</v>
      </c>
      <c r="B455" t="s">
        <v>21</v>
      </c>
      <c r="C455" t="s">
        <v>6</v>
      </c>
      <c r="D455" t="s">
        <v>42</v>
      </c>
      <c r="E455" t="s">
        <v>15</v>
      </c>
      <c r="F455" t="s">
        <v>23</v>
      </c>
      <c r="G455" t="str">
        <f t="shared" si="21"/>
        <v>TMG2017_L_mH6bg_BG_1bmin_1.14_bmax_1.16MFD_double_GRSet_2</v>
      </c>
      <c r="H455" t="s">
        <v>46</v>
      </c>
      <c r="I455">
        <v>17.190999999999999</v>
      </c>
      <c r="J455">
        <v>0.89200000000000002</v>
      </c>
      <c r="K455">
        <v>1</v>
      </c>
      <c r="L455">
        <v>0.77600000000000002</v>
      </c>
      <c r="M455">
        <f t="shared" si="22"/>
        <v>0.24</v>
      </c>
      <c r="N455">
        <f t="shared" si="23"/>
        <v>0.16612608000000001</v>
      </c>
      <c r="P455">
        <v>0.8</v>
      </c>
      <c r="Q455">
        <v>0.3</v>
      </c>
      <c r="R455" s="75">
        <v>0.9</v>
      </c>
    </row>
    <row r="456" spans="1:18">
      <c r="A456" t="s">
        <v>41</v>
      </c>
      <c r="B456" t="s">
        <v>21</v>
      </c>
      <c r="C456" t="s">
        <v>6</v>
      </c>
      <c r="D456" t="s">
        <v>42</v>
      </c>
      <c r="E456" t="s">
        <v>15</v>
      </c>
      <c r="F456" t="s">
        <v>23</v>
      </c>
      <c r="G456" t="str">
        <f t="shared" si="21"/>
        <v>TMG2017_L_mH6bg_BG_1bmin_1.14_bmax_1.16MFD_double_GRSet_2</v>
      </c>
      <c r="H456" t="s">
        <v>47</v>
      </c>
      <c r="I456">
        <v>17.181999999999999</v>
      </c>
      <c r="J456">
        <v>0.88700000000000001</v>
      </c>
      <c r="K456">
        <v>1</v>
      </c>
      <c r="L456">
        <v>0.44800000000000001</v>
      </c>
      <c r="M456">
        <f t="shared" si="22"/>
        <v>0.24</v>
      </c>
      <c r="N456">
        <f t="shared" si="23"/>
        <v>9.5370239999999995E-2</v>
      </c>
      <c r="P456">
        <v>0.8</v>
      </c>
      <c r="Q456">
        <v>0.3</v>
      </c>
      <c r="R456" s="75">
        <v>0.9</v>
      </c>
    </row>
    <row r="457" spans="1:18">
      <c r="A457" t="s">
        <v>41</v>
      </c>
      <c r="B457" t="s">
        <v>21</v>
      </c>
      <c r="C457" t="s">
        <v>6</v>
      </c>
      <c r="D457" t="s">
        <v>42</v>
      </c>
      <c r="E457" t="s">
        <v>15</v>
      </c>
      <c r="F457" t="s">
        <v>23</v>
      </c>
      <c r="G457" t="str">
        <f t="shared" si="21"/>
        <v>TMG2017_L_mH6bg_BG_1bmin_1.14_bmax_1.16MFD_double_GRSet_2</v>
      </c>
      <c r="H457" t="s">
        <v>48</v>
      </c>
      <c r="I457">
        <v>17.866</v>
      </c>
      <c r="J457">
        <v>0.874</v>
      </c>
      <c r="K457">
        <v>1</v>
      </c>
      <c r="L457">
        <v>0.78700000000000003</v>
      </c>
      <c r="M457">
        <f t="shared" si="22"/>
        <v>0.24</v>
      </c>
      <c r="N457">
        <f t="shared" si="23"/>
        <v>0.16508112</v>
      </c>
      <c r="P457">
        <v>0.8</v>
      </c>
      <c r="Q457">
        <v>0.3</v>
      </c>
      <c r="R457" s="75">
        <v>0.92</v>
      </c>
    </row>
    <row r="458" spans="1:18">
      <c r="A458" t="s">
        <v>41</v>
      </c>
      <c r="B458" t="s">
        <v>21</v>
      </c>
      <c r="C458" t="s">
        <v>6</v>
      </c>
      <c r="D458" t="s">
        <v>42</v>
      </c>
      <c r="E458" t="s">
        <v>15</v>
      </c>
      <c r="F458" t="s">
        <v>23</v>
      </c>
      <c r="G458" t="str">
        <f t="shared" si="21"/>
        <v>TMG2017_L_mH6bg_BG_1bmin_1.14_bmax_1.16MFD_double_GRSet_2</v>
      </c>
      <c r="H458" t="s">
        <v>49</v>
      </c>
      <c r="I458">
        <v>16.462</v>
      </c>
      <c r="J458">
        <v>0.88800000000000001</v>
      </c>
      <c r="K458">
        <v>1</v>
      </c>
      <c r="L458">
        <v>0.70099999999999996</v>
      </c>
      <c r="M458">
        <f t="shared" si="22"/>
        <v>0.24</v>
      </c>
      <c r="N458">
        <f t="shared" si="23"/>
        <v>0.14939711999999997</v>
      </c>
      <c r="P458">
        <v>0.8</v>
      </c>
      <c r="Q458">
        <v>0.3</v>
      </c>
      <c r="R458" s="75">
        <v>0.9</v>
      </c>
    </row>
    <row r="459" spans="1:18">
      <c r="A459" t="s">
        <v>41</v>
      </c>
      <c r="B459" t="s">
        <v>21</v>
      </c>
      <c r="C459" t="s">
        <v>6</v>
      </c>
      <c r="D459" t="s">
        <v>42</v>
      </c>
      <c r="E459" t="s">
        <v>15</v>
      </c>
      <c r="F459" t="s">
        <v>23</v>
      </c>
      <c r="G459" t="str">
        <f t="shared" si="21"/>
        <v>TMG2017_L_mH6bg_BG_1bmin_1.14_bmax_1.16MFD_double_GRSet_2</v>
      </c>
      <c r="H459" t="s">
        <v>50</v>
      </c>
      <c r="I459">
        <v>16.384</v>
      </c>
      <c r="J459">
        <v>0.89700000000000002</v>
      </c>
      <c r="K459">
        <v>1</v>
      </c>
      <c r="L459">
        <v>0.879</v>
      </c>
      <c r="M459">
        <f t="shared" si="22"/>
        <v>0.24</v>
      </c>
      <c r="N459">
        <f t="shared" si="23"/>
        <v>0.18923112</v>
      </c>
      <c r="P459">
        <v>0.8</v>
      </c>
      <c r="Q459">
        <v>0.3</v>
      </c>
      <c r="R459" s="75">
        <v>0.9</v>
      </c>
    </row>
    <row r="460" spans="1:18">
      <c r="A460" t="s">
        <v>41</v>
      </c>
      <c r="B460" t="s">
        <v>21</v>
      </c>
      <c r="C460" t="s">
        <v>6</v>
      </c>
      <c r="D460" t="s">
        <v>42</v>
      </c>
      <c r="E460" t="s">
        <v>15</v>
      </c>
      <c r="F460" t="s">
        <v>23</v>
      </c>
      <c r="G460" t="str">
        <f t="shared" si="21"/>
        <v>TMG2017_L_mH6bg_BG_1bmin_1.14_bmax_1.16MFD_double_GRSet_2</v>
      </c>
      <c r="H460" t="s">
        <v>51</v>
      </c>
      <c r="I460">
        <v>15.819000000000001</v>
      </c>
      <c r="J460">
        <v>0.89400000000000002</v>
      </c>
      <c r="K460">
        <v>0</v>
      </c>
      <c r="L460">
        <v>0.68700000000000006</v>
      </c>
      <c r="M460">
        <f t="shared" si="22"/>
        <v>0.24</v>
      </c>
      <c r="N460">
        <f t="shared" si="23"/>
        <v>0</v>
      </c>
      <c r="P460">
        <v>0.8</v>
      </c>
      <c r="Q460">
        <v>0.3</v>
      </c>
      <c r="R460" s="75">
        <v>0.76</v>
      </c>
    </row>
    <row r="461" spans="1:18">
      <c r="A461" t="s">
        <v>41</v>
      </c>
      <c r="B461" t="s">
        <v>21</v>
      </c>
      <c r="C461" t="s">
        <v>6</v>
      </c>
      <c r="D461" t="s">
        <v>42</v>
      </c>
      <c r="E461" t="s">
        <v>15</v>
      </c>
      <c r="F461" t="s">
        <v>23</v>
      </c>
      <c r="G461" t="str">
        <f t="shared" si="21"/>
        <v>TMG2017_L_mH6bg_BG_1bmin_1.14_bmax_1.16MFD_double_GRSet_2</v>
      </c>
      <c r="H461" t="s">
        <v>52</v>
      </c>
      <c r="I461">
        <v>17.088999999999999</v>
      </c>
      <c r="J461">
        <v>0.89200000000000002</v>
      </c>
      <c r="K461">
        <v>1</v>
      </c>
      <c r="L461">
        <v>0.65800000000000003</v>
      </c>
      <c r="M461">
        <f t="shared" si="22"/>
        <v>0.24</v>
      </c>
      <c r="N461">
        <f t="shared" si="23"/>
        <v>0.14086463999999999</v>
      </c>
      <c r="P461">
        <v>0.8</v>
      </c>
      <c r="Q461">
        <v>0.3</v>
      </c>
      <c r="R461" s="75">
        <v>0.9</v>
      </c>
    </row>
    <row r="462" spans="1:18">
      <c r="A462" t="s">
        <v>41</v>
      </c>
      <c r="B462" t="s">
        <v>21</v>
      </c>
      <c r="C462" t="s">
        <v>7</v>
      </c>
      <c r="D462" t="s">
        <v>42</v>
      </c>
      <c r="E462" t="s">
        <v>15</v>
      </c>
      <c r="F462" t="s">
        <v>23</v>
      </c>
      <c r="G462" t="str">
        <f t="shared" si="21"/>
        <v>TMG2017_L_mH6bg_BG_2bmin_1.14_bmax_1.16MFD_double_GRSet_2</v>
      </c>
      <c r="H462" t="s">
        <v>43</v>
      </c>
      <c r="I462">
        <v>16.809000000000001</v>
      </c>
      <c r="J462">
        <v>0.54300000000000004</v>
      </c>
      <c r="K462">
        <v>1</v>
      </c>
      <c r="L462">
        <v>0.86399999999999999</v>
      </c>
      <c r="M462">
        <f t="shared" si="22"/>
        <v>0.24</v>
      </c>
      <c r="N462">
        <f t="shared" si="23"/>
        <v>0.11259648</v>
      </c>
      <c r="P462">
        <v>0.8</v>
      </c>
      <c r="Q462">
        <v>0.3</v>
      </c>
      <c r="R462" s="75">
        <v>0.56000000000000005</v>
      </c>
    </row>
    <row r="463" spans="1:18">
      <c r="A463" t="s">
        <v>41</v>
      </c>
      <c r="B463" t="s">
        <v>21</v>
      </c>
      <c r="C463" t="s">
        <v>7</v>
      </c>
      <c r="D463" t="s">
        <v>42</v>
      </c>
      <c r="E463" t="s">
        <v>15</v>
      </c>
      <c r="F463" t="s">
        <v>23</v>
      </c>
      <c r="G463" t="str">
        <f t="shared" si="21"/>
        <v>TMG2017_L_mH6bg_BG_2bmin_1.14_bmax_1.16MFD_double_GRSet_2</v>
      </c>
      <c r="H463" t="s">
        <v>44</v>
      </c>
      <c r="I463">
        <v>17.808</v>
      </c>
      <c r="J463">
        <v>0.874</v>
      </c>
      <c r="K463">
        <v>1</v>
      </c>
      <c r="L463">
        <v>0.40400000000000003</v>
      </c>
      <c r="M463">
        <f t="shared" si="22"/>
        <v>0.24</v>
      </c>
      <c r="N463">
        <f t="shared" si="23"/>
        <v>8.4743040000000006E-2</v>
      </c>
      <c r="P463">
        <v>0.8</v>
      </c>
      <c r="Q463">
        <v>0.3</v>
      </c>
      <c r="R463" s="75">
        <v>0.84</v>
      </c>
    </row>
    <row r="464" spans="1:18">
      <c r="A464" t="s">
        <v>41</v>
      </c>
      <c r="B464" t="s">
        <v>21</v>
      </c>
      <c r="C464" t="s">
        <v>7</v>
      </c>
      <c r="D464" t="s">
        <v>42</v>
      </c>
      <c r="E464" t="s">
        <v>15</v>
      </c>
      <c r="F464" t="s">
        <v>23</v>
      </c>
      <c r="G464" t="str">
        <f t="shared" si="21"/>
        <v>TMG2017_L_mH6bg_BG_2bmin_1.14_bmax_1.16MFD_double_GRSet_2</v>
      </c>
      <c r="H464" t="s">
        <v>45</v>
      </c>
      <c r="I464">
        <v>15.755000000000001</v>
      </c>
      <c r="J464">
        <v>0.81200000000000006</v>
      </c>
      <c r="K464">
        <v>1</v>
      </c>
      <c r="L464">
        <v>0.80100000000000005</v>
      </c>
      <c r="M464">
        <f t="shared" si="22"/>
        <v>0.24</v>
      </c>
      <c r="N464">
        <f t="shared" si="23"/>
        <v>0.15609888000000002</v>
      </c>
      <c r="P464">
        <v>0.8</v>
      </c>
      <c r="Q464">
        <v>0.3</v>
      </c>
      <c r="R464" s="75">
        <v>0.56000000000000005</v>
      </c>
    </row>
    <row r="465" spans="1:18">
      <c r="A465" t="s">
        <v>41</v>
      </c>
      <c r="B465" t="s">
        <v>21</v>
      </c>
      <c r="C465" t="s">
        <v>7</v>
      </c>
      <c r="D465" t="s">
        <v>42</v>
      </c>
      <c r="E465" t="s">
        <v>15</v>
      </c>
      <c r="F465" t="s">
        <v>23</v>
      </c>
      <c r="G465" t="str">
        <f t="shared" si="21"/>
        <v>TMG2017_L_mH6bg_BG_2bmin_1.14_bmax_1.16MFD_double_GRSet_2</v>
      </c>
      <c r="H465" t="s">
        <v>46</v>
      </c>
      <c r="I465">
        <v>16.462</v>
      </c>
      <c r="J465">
        <v>0.79600000000000004</v>
      </c>
      <c r="K465">
        <v>1</v>
      </c>
      <c r="L465">
        <v>0.86499999999999999</v>
      </c>
      <c r="M465">
        <f t="shared" si="22"/>
        <v>0.24</v>
      </c>
      <c r="N465">
        <f t="shared" si="23"/>
        <v>0.1652496</v>
      </c>
      <c r="P465">
        <v>0.8</v>
      </c>
      <c r="Q465">
        <v>0.3</v>
      </c>
      <c r="R465" s="75">
        <v>0.76</v>
      </c>
    </row>
    <row r="466" spans="1:18">
      <c r="A466" t="s">
        <v>41</v>
      </c>
      <c r="B466" t="s">
        <v>21</v>
      </c>
      <c r="C466" t="s">
        <v>7</v>
      </c>
      <c r="D466" t="s">
        <v>42</v>
      </c>
      <c r="E466" t="s">
        <v>15</v>
      </c>
      <c r="F466" t="s">
        <v>23</v>
      </c>
      <c r="G466" t="str">
        <f t="shared" si="21"/>
        <v>TMG2017_L_mH6bg_BG_2bmin_1.14_bmax_1.16MFD_double_GRSet_2</v>
      </c>
      <c r="H466" t="s">
        <v>47</v>
      </c>
      <c r="I466">
        <v>17.901</v>
      </c>
      <c r="J466">
        <v>0.40300000000000002</v>
      </c>
      <c r="K466">
        <v>1</v>
      </c>
      <c r="L466">
        <v>0.871</v>
      </c>
      <c r="M466">
        <f t="shared" si="22"/>
        <v>0.24</v>
      </c>
      <c r="N466">
        <f t="shared" si="23"/>
        <v>8.4243120000000005E-2</v>
      </c>
      <c r="P466">
        <v>0.8</v>
      </c>
      <c r="Q466">
        <v>0.3</v>
      </c>
      <c r="R466" s="75">
        <v>0.56000000000000005</v>
      </c>
    </row>
    <row r="467" spans="1:18">
      <c r="A467" t="s">
        <v>41</v>
      </c>
      <c r="B467" t="s">
        <v>21</v>
      </c>
      <c r="C467" t="s">
        <v>7</v>
      </c>
      <c r="D467" t="s">
        <v>42</v>
      </c>
      <c r="E467" t="s">
        <v>15</v>
      </c>
      <c r="F467" t="s">
        <v>23</v>
      </c>
      <c r="G467" t="str">
        <f t="shared" si="21"/>
        <v>TMG2017_L_mH6bg_BG_2bmin_1.14_bmax_1.16MFD_double_GRSet_2</v>
      </c>
      <c r="H467" t="s">
        <v>48</v>
      </c>
      <c r="I467">
        <v>17.196000000000002</v>
      </c>
      <c r="J467">
        <v>0.23799999999999999</v>
      </c>
      <c r="K467">
        <v>1</v>
      </c>
      <c r="L467">
        <v>0.35099999999999998</v>
      </c>
      <c r="M467">
        <f t="shared" si="22"/>
        <v>0.24</v>
      </c>
      <c r="N467">
        <f t="shared" si="23"/>
        <v>2.0049119999999997E-2</v>
      </c>
      <c r="P467">
        <v>0.8</v>
      </c>
      <c r="Q467">
        <v>0.3</v>
      </c>
      <c r="R467" s="75">
        <v>0.24</v>
      </c>
    </row>
    <row r="468" spans="1:18">
      <c r="A468" t="s">
        <v>41</v>
      </c>
      <c r="B468" t="s">
        <v>21</v>
      </c>
      <c r="C468" t="s">
        <v>7</v>
      </c>
      <c r="D468" t="s">
        <v>42</v>
      </c>
      <c r="E468" t="s">
        <v>15</v>
      </c>
      <c r="F468" t="s">
        <v>23</v>
      </c>
      <c r="G468" t="str">
        <f t="shared" si="21"/>
        <v>TMG2017_L_mH6bg_BG_2bmin_1.14_bmax_1.16MFD_double_GRSet_2</v>
      </c>
      <c r="H468" t="s">
        <v>49</v>
      </c>
      <c r="I468">
        <v>16.446000000000002</v>
      </c>
      <c r="J468">
        <v>0.32900000000000001</v>
      </c>
      <c r="K468">
        <v>1</v>
      </c>
      <c r="L468">
        <v>0.64400000000000002</v>
      </c>
      <c r="M468">
        <f t="shared" si="22"/>
        <v>0.24</v>
      </c>
      <c r="N468">
        <f t="shared" si="23"/>
        <v>5.0850239999999998E-2</v>
      </c>
      <c r="P468">
        <v>0.8</v>
      </c>
      <c r="Q468">
        <v>0.3</v>
      </c>
      <c r="R468" s="75">
        <v>0.24</v>
      </c>
    </row>
    <row r="469" spans="1:18">
      <c r="A469" t="s">
        <v>41</v>
      </c>
      <c r="B469" t="s">
        <v>21</v>
      </c>
      <c r="C469" t="s">
        <v>7</v>
      </c>
      <c r="D469" t="s">
        <v>42</v>
      </c>
      <c r="E469" t="s">
        <v>15</v>
      </c>
      <c r="F469" t="s">
        <v>23</v>
      </c>
      <c r="G469" t="str">
        <f t="shared" si="21"/>
        <v>TMG2017_L_mH6bg_BG_2bmin_1.14_bmax_1.16MFD_double_GRSet_2</v>
      </c>
      <c r="H469" t="s">
        <v>50</v>
      </c>
      <c r="I469">
        <v>16.439</v>
      </c>
      <c r="J469">
        <v>0.73399999999999999</v>
      </c>
      <c r="K469">
        <v>1</v>
      </c>
      <c r="L469">
        <v>0.79300000000000004</v>
      </c>
      <c r="M469">
        <f t="shared" si="22"/>
        <v>0.24</v>
      </c>
      <c r="N469">
        <f t="shared" si="23"/>
        <v>0.13969487999999999</v>
      </c>
      <c r="P469">
        <v>0.8</v>
      </c>
      <c r="Q469">
        <v>0.3</v>
      </c>
      <c r="R469" s="75">
        <v>0.56000000000000005</v>
      </c>
    </row>
    <row r="470" spans="1:18">
      <c r="A470" t="s">
        <v>41</v>
      </c>
      <c r="B470" t="s">
        <v>21</v>
      </c>
      <c r="C470" t="s">
        <v>7</v>
      </c>
      <c r="D470" t="s">
        <v>42</v>
      </c>
      <c r="E470" t="s">
        <v>15</v>
      </c>
      <c r="F470" t="s">
        <v>23</v>
      </c>
      <c r="G470" t="str">
        <f t="shared" si="21"/>
        <v>TMG2017_L_mH6bg_BG_2bmin_1.14_bmax_1.16MFD_double_GRSet_2</v>
      </c>
      <c r="H470" t="s">
        <v>51</v>
      </c>
      <c r="I470">
        <v>15.672000000000001</v>
      </c>
      <c r="J470">
        <v>0.76500000000000001</v>
      </c>
      <c r="K470">
        <v>1</v>
      </c>
      <c r="L470">
        <v>0.77800000000000002</v>
      </c>
      <c r="M470">
        <f t="shared" si="22"/>
        <v>0.24</v>
      </c>
      <c r="N470">
        <f t="shared" si="23"/>
        <v>0.14284079999999999</v>
      </c>
      <c r="P470">
        <v>0.8</v>
      </c>
      <c r="Q470">
        <v>0.3</v>
      </c>
      <c r="R470" s="75">
        <v>0.56000000000000005</v>
      </c>
    </row>
    <row r="471" spans="1:18">
      <c r="A471" t="s">
        <v>41</v>
      </c>
      <c r="B471" t="s">
        <v>21</v>
      </c>
      <c r="C471" t="s">
        <v>7</v>
      </c>
      <c r="D471" t="s">
        <v>42</v>
      </c>
      <c r="E471" t="s">
        <v>15</v>
      </c>
      <c r="F471" t="s">
        <v>23</v>
      </c>
      <c r="G471" t="str">
        <f t="shared" si="21"/>
        <v>TMG2017_L_mH6bg_BG_2bmin_1.14_bmax_1.16MFD_double_GRSet_2</v>
      </c>
      <c r="H471" t="s">
        <v>52</v>
      </c>
      <c r="I471">
        <v>16.512</v>
      </c>
      <c r="J471">
        <v>0.25800000000000001</v>
      </c>
      <c r="K471">
        <v>1</v>
      </c>
      <c r="L471">
        <v>0.78</v>
      </c>
      <c r="M471">
        <f t="shared" si="22"/>
        <v>0.24</v>
      </c>
      <c r="N471">
        <f t="shared" si="23"/>
        <v>4.8297599999999996E-2</v>
      </c>
      <c r="P471">
        <v>0.8</v>
      </c>
      <c r="Q471">
        <v>0.3</v>
      </c>
      <c r="R471" s="75">
        <v>0.24</v>
      </c>
    </row>
    <row r="472" spans="1:18">
      <c r="A472" t="s">
        <v>41</v>
      </c>
      <c r="B472" t="s">
        <v>21</v>
      </c>
      <c r="C472" t="s">
        <v>8</v>
      </c>
      <c r="D472" t="s">
        <v>42</v>
      </c>
      <c r="E472" t="s">
        <v>15</v>
      </c>
      <c r="F472" t="s">
        <v>23</v>
      </c>
      <c r="G472" t="str">
        <f t="shared" si="21"/>
        <v>TMG2017_L_mH6bg_BG_3bmin_1.14_bmax_1.16MFD_double_GRSet_2</v>
      </c>
      <c r="H472" t="s">
        <v>43</v>
      </c>
      <c r="I472">
        <v>16.809000000000001</v>
      </c>
      <c r="J472">
        <v>0.89400000000000002</v>
      </c>
      <c r="K472">
        <v>0</v>
      </c>
      <c r="L472">
        <v>0.80600000000000005</v>
      </c>
      <c r="M472">
        <f t="shared" si="22"/>
        <v>0.24</v>
      </c>
      <c r="N472">
        <f t="shared" si="23"/>
        <v>0</v>
      </c>
      <c r="P472">
        <v>0.8</v>
      </c>
      <c r="Q472">
        <v>0.3</v>
      </c>
      <c r="R472" s="75">
        <v>0.9</v>
      </c>
    </row>
    <row r="473" spans="1:18">
      <c r="A473" t="s">
        <v>41</v>
      </c>
      <c r="B473" t="s">
        <v>21</v>
      </c>
      <c r="C473" t="s">
        <v>8</v>
      </c>
      <c r="D473" t="s">
        <v>42</v>
      </c>
      <c r="E473" t="s">
        <v>15</v>
      </c>
      <c r="F473" t="s">
        <v>23</v>
      </c>
      <c r="G473" t="str">
        <f t="shared" si="21"/>
        <v>TMG2017_L_mH6bg_BG_3bmin_1.14_bmax_1.16MFD_double_GRSet_2</v>
      </c>
      <c r="H473" t="s">
        <v>44</v>
      </c>
      <c r="I473">
        <v>17.803000000000001</v>
      </c>
      <c r="J473">
        <v>0.86899999999999999</v>
      </c>
      <c r="K473">
        <v>0</v>
      </c>
      <c r="L473">
        <v>0.29099999999999998</v>
      </c>
      <c r="M473">
        <f t="shared" si="22"/>
        <v>0.24</v>
      </c>
      <c r="N473">
        <f t="shared" si="23"/>
        <v>0</v>
      </c>
      <c r="P473">
        <v>0.8</v>
      </c>
      <c r="Q473">
        <v>0.3</v>
      </c>
      <c r="R473" s="75">
        <v>0.92</v>
      </c>
    </row>
    <row r="474" spans="1:18">
      <c r="A474" t="s">
        <v>41</v>
      </c>
      <c r="B474" t="s">
        <v>21</v>
      </c>
      <c r="C474" t="s">
        <v>8</v>
      </c>
      <c r="D474" t="s">
        <v>42</v>
      </c>
      <c r="E474" t="s">
        <v>15</v>
      </c>
      <c r="F474" t="s">
        <v>23</v>
      </c>
      <c r="G474" t="str">
        <f t="shared" si="21"/>
        <v>TMG2017_L_mH6bg_BG_3bmin_1.14_bmax_1.16MFD_double_GRSet_2</v>
      </c>
      <c r="H474" t="s">
        <v>45</v>
      </c>
      <c r="I474">
        <v>15.772</v>
      </c>
      <c r="J474">
        <v>0.85699999999999998</v>
      </c>
      <c r="K474">
        <v>1</v>
      </c>
      <c r="L474">
        <v>0.77500000000000002</v>
      </c>
      <c r="M474">
        <f t="shared" si="22"/>
        <v>0.24</v>
      </c>
      <c r="N474">
        <f t="shared" si="23"/>
        <v>0.15940199999999999</v>
      </c>
      <c r="P474">
        <v>0.8</v>
      </c>
      <c r="Q474">
        <v>0.3</v>
      </c>
      <c r="R474" s="75">
        <v>0.76</v>
      </c>
    </row>
    <row r="475" spans="1:18">
      <c r="A475" t="s">
        <v>41</v>
      </c>
      <c r="B475" t="s">
        <v>21</v>
      </c>
      <c r="C475" t="s">
        <v>8</v>
      </c>
      <c r="D475" t="s">
        <v>42</v>
      </c>
      <c r="E475" t="s">
        <v>15</v>
      </c>
      <c r="F475" t="s">
        <v>23</v>
      </c>
      <c r="G475" t="str">
        <f t="shared" si="21"/>
        <v>TMG2017_L_mH6bg_BG_3bmin_1.14_bmax_1.16MFD_double_GRSet_2</v>
      </c>
      <c r="H475" t="s">
        <v>46</v>
      </c>
      <c r="I475">
        <v>17.167999999999999</v>
      </c>
      <c r="J475">
        <v>0.88100000000000001</v>
      </c>
      <c r="K475">
        <v>1</v>
      </c>
      <c r="L475">
        <v>0.872</v>
      </c>
      <c r="M475">
        <f t="shared" si="22"/>
        <v>0.24</v>
      </c>
      <c r="N475">
        <f t="shared" si="23"/>
        <v>0.18437567999999999</v>
      </c>
      <c r="P475">
        <v>0.8</v>
      </c>
      <c r="Q475">
        <v>0.3</v>
      </c>
      <c r="R475" s="75">
        <v>0.9</v>
      </c>
    </row>
    <row r="476" spans="1:18">
      <c r="A476" t="s">
        <v>41</v>
      </c>
      <c r="B476" t="s">
        <v>21</v>
      </c>
      <c r="C476" t="s">
        <v>8</v>
      </c>
      <c r="D476" t="s">
        <v>42</v>
      </c>
      <c r="E476" t="s">
        <v>15</v>
      </c>
      <c r="F476" t="s">
        <v>23</v>
      </c>
      <c r="G476" t="str">
        <f t="shared" si="21"/>
        <v>TMG2017_L_mH6bg_BG_3bmin_1.14_bmax_1.16MFD_double_GRSet_2</v>
      </c>
      <c r="H476" t="s">
        <v>47</v>
      </c>
      <c r="I476">
        <v>15.788</v>
      </c>
      <c r="J476">
        <v>0.84399999999999997</v>
      </c>
      <c r="K476">
        <v>1</v>
      </c>
      <c r="L476">
        <v>0.76</v>
      </c>
      <c r="M476">
        <f t="shared" si="22"/>
        <v>0.24</v>
      </c>
      <c r="N476">
        <f t="shared" si="23"/>
        <v>0.15394559999999999</v>
      </c>
      <c r="P476">
        <v>0.8</v>
      </c>
      <c r="Q476">
        <v>0.3</v>
      </c>
      <c r="R476" s="75">
        <v>0.76</v>
      </c>
    </row>
    <row r="477" spans="1:18">
      <c r="A477" t="s">
        <v>41</v>
      </c>
      <c r="B477" t="s">
        <v>21</v>
      </c>
      <c r="C477" t="s">
        <v>8</v>
      </c>
      <c r="D477" t="s">
        <v>42</v>
      </c>
      <c r="E477" t="s">
        <v>15</v>
      </c>
      <c r="F477" t="s">
        <v>23</v>
      </c>
      <c r="G477" t="str">
        <f t="shared" si="21"/>
        <v>TMG2017_L_mH6bg_BG_3bmin_1.14_bmax_1.16MFD_double_GRSet_2</v>
      </c>
      <c r="H477" t="s">
        <v>48</v>
      </c>
      <c r="I477">
        <v>17.837</v>
      </c>
      <c r="J477">
        <v>0.91600000000000004</v>
      </c>
      <c r="K477">
        <v>0</v>
      </c>
      <c r="L477">
        <v>0.76</v>
      </c>
      <c r="M477">
        <f t="shared" si="22"/>
        <v>0.24</v>
      </c>
      <c r="N477">
        <f t="shared" si="23"/>
        <v>0</v>
      </c>
      <c r="P477">
        <v>0.8</v>
      </c>
      <c r="Q477">
        <v>0.3</v>
      </c>
      <c r="R477" s="75">
        <v>0.84</v>
      </c>
    </row>
    <row r="478" spans="1:18">
      <c r="A478" t="s">
        <v>41</v>
      </c>
      <c r="B478" t="s">
        <v>21</v>
      </c>
      <c r="C478" t="s">
        <v>8</v>
      </c>
      <c r="D478" t="s">
        <v>42</v>
      </c>
      <c r="E478" t="s">
        <v>15</v>
      </c>
      <c r="F478" t="s">
        <v>23</v>
      </c>
      <c r="G478" t="str">
        <f t="shared" si="21"/>
        <v>TMG2017_L_mH6bg_BG_3bmin_1.14_bmax_1.16MFD_double_GRSet_2</v>
      </c>
      <c r="H478" t="s">
        <v>49</v>
      </c>
      <c r="I478">
        <v>17.844999999999999</v>
      </c>
      <c r="J478">
        <v>0.85699999999999998</v>
      </c>
      <c r="K478">
        <v>1</v>
      </c>
      <c r="L478">
        <v>0.71499999999999997</v>
      </c>
      <c r="M478">
        <f t="shared" si="22"/>
        <v>0.24</v>
      </c>
      <c r="N478">
        <f t="shared" si="23"/>
        <v>0.14706119999999998</v>
      </c>
      <c r="P478">
        <v>0.8</v>
      </c>
      <c r="Q478">
        <v>0.3</v>
      </c>
      <c r="R478" s="75">
        <v>0.9</v>
      </c>
    </row>
    <row r="479" spans="1:18">
      <c r="A479" t="s">
        <v>41</v>
      </c>
      <c r="B479" t="s">
        <v>21</v>
      </c>
      <c r="C479" t="s">
        <v>8</v>
      </c>
      <c r="D479" t="s">
        <v>42</v>
      </c>
      <c r="E479" t="s">
        <v>15</v>
      </c>
      <c r="F479" t="s">
        <v>23</v>
      </c>
      <c r="G479" t="str">
        <f t="shared" si="21"/>
        <v>TMG2017_L_mH6bg_BG_3bmin_1.14_bmax_1.16MFD_double_GRSet_2</v>
      </c>
      <c r="H479" t="s">
        <v>50</v>
      </c>
      <c r="I479">
        <v>16.452000000000002</v>
      </c>
      <c r="J479">
        <v>0.89500000000000002</v>
      </c>
      <c r="K479">
        <v>1</v>
      </c>
      <c r="L479">
        <v>0.84299999999999997</v>
      </c>
      <c r="M479">
        <f t="shared" si="22"/>
        <v>0.24</v>
      </c>
      <c r="N479">
        <f t="shared" si="23"/>
        <v>0.18107639999999997</v>
      </c>
      <c r="P479">
        <v>0.8</v>
      </c>
      <c r="Q479">
        <v>0.3</v>
      </c>
      <c r="R479" s="75">
        <v>0.9</v>
      </c>
    </row>
    <row r="480" spans="1:18">
      <c r="A480" t="s">
        <v>41</v>
      </c>
      <c r="B480" t="s">
        <v>21</v>
      </c>
      <c r="C480" t="s">
        <v>8</v>
      </c>
      <c r="D480" t="s">
        <v>42</v>
      </c>
      <c r="E480" t="s">
        <v>15</v>
      </c>
      <c r="F480" t="s">
        <v>23</v>
      </c>
      <c r="G480" t="str">
        <f t="shared" si="21"/>
        <v>TMG2017_L_mH6bg_BG_3bmin_1.14_bmax_1.16MFD_double_GRSet_2</v>
      </c>
      <c r="H480" t="s">
        <v>51</v>
      </c>
      <c r="I480">
        <v>17.888999999999999</v>
      </c>
      <c r="J480">
        <v>0.94499999999999995</v>
      </c>
      <c r="K480">
        <v>0</v>
      </c>
      <c r="L480">
        <v>0.75900000000000001</v>
      </c>
      <c r="M480">
        <f t="shared" si="22"/>
        <v>0.24</v>
      </c>
      <c r="N480">
        <f t="shared" si="23"/>
        <v>0</v>
      </c>
      <c r="P480">
        <v>0.8</v>
      </c>
      <c r="Q480">
        <v>0.3</v>
      </c>
      <c r="R480" s="75">
        <v>0.84</v>
      </c>
    </row>
    <row r="481" spans="1:18">
      <c r="A481" t="s">
        <v>41</v>
      </c>
      <c r="B481" t="s">
        <v>21</v>
      </c>
      <c r="C481" t="s">
        <v>8</v>
      </c>
      <c r="D481" t="s">
        <v>42</v>
      </c>
      <c r="E481" t="s">
        <v>15</v>
      </c>
      <c r="F481" t="s">
        <v>23</v>
      </c>
      <c r="G481" t="str">
        <f t="shared" si="21"/>
        <v>TMG2017_L_mH6bg_BG_3bmin_1.14_bmax_1.16MFD_double_GRSet_2</v>
      </c>
      <c r="H481" t="s">
        <v>52</v>
      </c>
      <c r="I481">
        <v>17.167000000000002</v>
      </c>
      <c r="J481">
        <v>0.89400000000000002</v>
      </c>
      <c r="K481">
        <v>1</v>
      </c>
      <c r="L481">
        <v>0.77100000000000002</v>
      </c>
      <c r="M481">
        <f t="shared" si="22"/>
        <v>0.24</v>
      </c>
      <c r="N481">
        <f t="shared" si="23"/>
        <v>0.16542576000000001</v>
      </c>
      <c r="P481">
        <v>0.8</v>
      </c>
      <c r="Q481">
        <v>0.3</v>
      </c>
      <c r="R481" s="75">
        <v>0.9</v>
      </c>
    </row>
    <row r="482" spans="1:18">
      <c r="N482">
        <f>SUM(N2:N481)</f>
        <v>25.136296585859984</v>
      </c>
    </row>
  </sheetData>
  <autoFilter ref="A1:P481"/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0"/>
  <sheetViews>
    <sheetView tabSelected="1" topLeftCell="R29" zoomScaleNormal="100" workbookViewId="0">
      <selection activeCell="AA38" sqref="AA38"/>
    </sheetView>
  </sheetViews>
  <sheetFormatPr baseColWidth="10" defaultColWidth="8.7265625" defaultRowHeight="12.5"/>
  <cols>
    <col min="1" max="1025" width="11.54296875"/>
  </cols>
  <sheetData>
    <row r="1" spans="1:27">
      <c r="A1" s="1" t="s">
        <v>0</v>
      </c>
    </row>
    <row r="3" spans="1:27">
      <c r="A3" s="2" t="s">
        <v>26</v>
      </c>
      <c r="B3" s="3" t="s">
        <v>1</v>
      </c>
      <c r="C3" s="3" t="s">
        <v>3</v>
      </c>
      <c r="D3" s="3" t="s">
        <v>4</v>
      </c>
      <c r="E3" s="4"/>
      <c r="F3" s="4"/>
      <c r="G3" s="4"/>
      <c r="H3" s="4"/>
      <c r="I3" s="4"/>
      <c r="J3" s="4"/>
      <c r="K3" s="4"/>
      <c r="L3" s="4"/>
      <c r="M3" s="4"/>
      <c r="N3" s="5"/>
    </row>
    <row r="4" spans="1:27" ht="13">
      <c r="A4" s="6"/>
      <c r="B4" s="7" t="s">
        <v>6</v>
      </c>
      <c r="C4" s="8"/>
      <c r="D4" s="8"/>
      <c r="E4" s="9"/>
      <c r="F4" s="7" t="s">
        <v>7</v>
      </c>
      <c r="G4" s="8"/>
      <c r="H4" s="8"/>
      <c r="I4" s="9"/>
      <c r="J4" s="7" t="s">
        <v>8</v>
      </c>
      <c r="K4" s="8"/>
      <c r="L4" s="8"/>
      <c r="M4" s="9"/>
      <c r="N4" s="11" t="s">
        <v>24</v>
      </c>
    </row>
    <row r="5" spans="1:27" ht="13">
      <c r="A5" s="6"/>
      <c r="B5" s="7" t="s">
        <v>15</v>
      </c>
      <c r="C5" s="9"/>
      <c r="D5" s="7" t="s">
        <v>16</v>
      </c>
      <c r="E5" s="9"/>
      <c r="F5" s="7" t="s">
        <v>15</v>
      </c>
      <c r="G5" s="9"/>
      <c r="H5" s="7" t="s">
        <v>16</v>
      </c>
      <c r="I5" s="9"/>
      <c r="J5" s="7" t="s">
        <v>15</v>
      </c>
      <c r="K5" s="9"/>
      <c r="L5" s="7" t="s">
        <v>16</v>
      </c>
      <c r="M5" s="9"/>
      <c r="N5" s="13"/>
    </row>
    <row r="6" spans="1:27" ht="13">
      <c r="A6" s="17" t="s">
        <v>5</v>
      </c>
      <c r="B6" s="7" t="s">
        <v>22</v>
      </c>
      <c r="C6" s="9" t="s">
        <v>23</v>
      </c>
      <c r="D6" s="7" t="s">
        <v>22</v>
      </c>
      <c r="E6" s="9" t="s">
        <v>23</v>
      </c>
      <c r="F6" s="7" t="s">
        <v>22</v>
      </c>
      <c r="G6" s="9" t="s">
        <v>23</v>
      </c>
      <c r="H6" s="7" t="s">
        <v>22</v>
      </c>
      <c r="I6" s="9" t="s">
        <v>23</v>
      </c>
      <c r="J6" s="7" t="s">
        <v>22</v>
      </c>
      <c r="K6" s="9" t="s">
        <v>23</v>
      </c>
      <c r="L6" s="7" t="s">
        <v>22</v>
      </c>
      <c r="M6" s="9" t="s">
        <v>23</v>
      </c>
      <c r="N6" s="21"/>
      <c r="O6" s="63" t="s">
        <v>27</v>
      </c>
    </row>
    <row r="7" spans="1:27" ht="13">
      <c r="A7" s="22" t="s">
        <v>18</v>
      </c>
      <c r="B7" s="23">
        <v>0.70640192000000002</v>
      </c>
      <c r="C7" s="30">
        <v>0</v>
      </c>
      <c r="D7" s="26">
        <v>9.7821640000000001E-2</v>
      </c>
      <c r="E7" s="26">
        <v>0</v>
      </c>
      <c r="F7" s="23">
        <v>0.37448991999999998</v>
      </c>
      <c r="G7" s="30">
        <v>0</v>
      </c>
      <c r="H7" s="26">
        <v>0.19830006</v>
      </c>
      <c r="I7" s="26">
        <v>0</v>
      </c>
      <c r="J7" s="23">
        <v>1.06278816</v>
      </c>
      <c r="K7" s="30">
        <v>0</v>
      </c>
      <c r="L7" s="26">
        <v>8.1244239999999995E-2</v>
      </c>
      <c r="M7" s="26">
        <v>4.3958579999999997E-2</v>
      </c>
      <c r="N7" s="34">
        <v>2.56500452</v>
      </c>
      <c r="O7" s="63">
        <f>N7/N$11</f>
        <v>0.10204385165644887</v>
      </c>
      <c r="AA7" t="e">
        <f>Z7/#REF!</f>
        <v>#REF!</v>
      </c>
    </row>
    <row r="8" spans="1:27" ht="13">
      <c r="A8" s="35" t="s">
        <v>19</v>
      </c>
      <c r="B8" s="56">
        <v>2.15898704</v>
      </c>
      <c r="C8" s="55">
        <v>8.5845339840000007E-2</v>
      </c>
      <c r="D8" s="26">
        <v>0.20717382000000001</v>
      </c>
      <c r="E8" s="26">
        <v>0.17316379740000001</v>
      </c>
      <c r="F8" s="56">
        <v>0.39190962272000002</v>
      </c>
      <c r="G8" s="55">
        <v>0</v>
      </c>
      <c r="H8" s="26">
        <v>0.64771517999999995</v>
      </c>
      <c r="I8" s="26">
        <v>0.21767888886</v>
      </c>
      <c r="J8" s="56">
        <v>1.4068973968</v>
      </c>
      <c r="K8" s="55">
        <v>0</v>
      </c>
      <c r="L8" s="26">
        <v>0.15640408</v>
      </c>
      <c r="M8" s="26">
        <v>5.2690127279999999E-2</v>
      </c>
      <c r="N8" s="57">
        <v>5.4984652928999997</v>
      </c>
      <c r="O8" s="63">
        <f>N8/N$11</f>
        <v>0.21874603818897764</v>
      </c>
      <c r="AA8" t="e">
        <f>Z8/#REF!</f>
        <v>#REF!</v>
      </c>
    </row>
    <row r="9" spans="1:27" ht="13">
      <c r="A9" s="35" t="s">
        <v>20</v>
      </c>
      <c r="B9" s="56">
        <v>1.4498148</v>
      </c>
      <c r="C9" s="55">
        <v>1.4376144</v>
      </c>
      <c r="D9" s="26">
        <v>0.21054432000000001</v>
      </c>
      <c r="E9" s="26">
        <v>0.34450802400000002</v>
      </c>
      <c r="F9" s="56">
        <v>0.51781856000000004</v>
      </c>
      <c r="G9" s="55">
        <v>0.92204039999999998</v>
      </c>
      <c r="H9" s="26">
        <v>0.41559839999999998</v>
      </c>
      <c r="I9" s="26">
        <v>0.40826412000000001</v>
      </c>
      <c r="J9" s="56">
        <v>1.4358047199999999</v>
      </c>
      <c r="K9" s="55">
        <v>1.3319776800000001</v>
      </c>
      <c r="L9" s="26">
        <v>0.20076601999999999</v>
      </c>
      <c r="M9" s="26">
        <v>0.31473050159999999</v>
      </c>
      <c r="N9" s="57">
        <v>8.9894819456000103</v>
      </c>
      <c r="O9" s="63">
        <f>N9/N$11</f>
        <v>0.35762953046380319</v>
      </c>
    </row>
    <row r="10" spans="1:27" ht="13">
      <c r="A10" s="35" t="s">
        <v>21</v>
      </c>
      <c r="B10" s="36">
        <v>1.4241024</v>
      </c>
      <c r="C10" s="38">
        <v>1.41073848</v>
      </c>
      <c r="D10" s="26">
        <v>0.20903679999999999</v>
      </c>
      <c r="E10" s="26">
        <v>0.32608362000000002</v>
      </c>
      <c r="F10" s="36">
        <v>0.44048759999999998</v>
      </c>
      <c r="G10" s="38">
        <v>1.0046637599999999</v>
      </c>
      <c r="H10" s="26">
        <v>0.35031696000000001</v>
      </c>
      <c r="I10" s="26">
        <v>0.39395786735999999</v>
      </c>
      <c r="J10" s="36">
        <v>1.08325728</v>
      </c>
      <c r="K10" s="38">
        <v>0.99128664</v>
      </c>
      <c r="L10" s="26">
        <v>0.17672536</v>
      </c>
      <c r="M10" s="26">
        <v>0.27268806000000001</v>
      </c>
      <c r="N10" s="44">
        <v>8.0833448273599995</v>
      </c>
      <c r="O10" s="63">
        <f>N10/N$11</f>
        <v>0.32158057969077075</v>
      </c>
    </row>
    <row r="11" spans="1:27" ht="13">
      <c r="A11" s="45" t="s">
        <v>24</v>
      </c>
      <c r="B11" s="46">
        <v>5.7393061599999999</v>
      </c>
      <c r="C11" s="48">
        <v>2.9341982198399998</v>
      </c>
      <c r="D11" s="46">
        <v>0.72457658000000003</v>
      </c>
      <c r="E11" s="48">
        <v>0.84375544140000003</v>
      </c>
      <c r="F11" s="46">
        <v>1.7247057027199999</v>
      </c>
      <c r="G11" s="48">
        <v>1.9267041600000001</v>
      </c>
      <c r="H11" s="46">
        <v>1.6119306</v>
      </c>
      <c r="I11" s="48">
        <v>1.0199008762199999</v>
      </c>
      <c r="J11" s="46">
        <v>4.9887475567999999</v>
      </c>
      <c r="K11" s="48">
        <v>2.3232643199999998</v>
      </c>
      <c r="L11" s="46">
        <v>0.61513969999999996</v>
      </c>
      <c r="M11" s="48">
        <v>0.68406726888000002</v>
      </c>
      <c r="N11" s="50">
        <v>25.136296585859998</v>
      </c>
    </row>
    <row r="18" spans="1:10">
      <c r="A18" s="64" t="s">
        <v>26</v>
      </c>
      <c r="B18" s="65"/>
      <c r="C18" s="3" t="s">
        <v>3</v>
      </c>
      <c r="D18" s="3" t="s">
        <v>1</v>
      </c>
      <c r="E18" s="4"/>
      <c r="F18" s="4"/>
      <c r="G18" s="4"/>
      <c r="H18" s="4"/>
      <c r="I18" s="5"/>
    </row>
    <row r="19" spans="1:10" ht="13">
      <c r="A19" s="66"/>
      <c r="B19" s="67"/>
      <c r="C19" s="7" t="s">
        <v>6</v>
      </c>
      <c r="D19" s="9"/>
      <c r="E19" s="7" t="s">
        <v>7</v>
      </c>
      <c r="F19" s="9"/>
      <c r="G19" s="7" t="s">
        <v>8</v>
      </c>
      <c r="H19" s="9"/>
      <c r="I19" s="11" t="s">
        <v>24</v>
      </c>
    </row>
    <row r="20" spans="1:10" ht="13">
      <c r="A20" s="17" t="s">
        <v>4</v>
      </c>
      <c r="B20" s="68" t="s">
        <v>5</v>
      </c>
      <c r="C20" s="7" t="s">
        <v>22</v>
      </c>
      <c r="D20" s="9" t="s">
        <v>23</v>
      </c>
      <c r="E20" s="7" t="s">
        <v>22</v>
      </c>
      <c r="F20" s="9" t="s">
        <v>23</v>
      </c>
      <c r="G20" s="7" t="s">
        <v>22</v>
      </c>
      <c r="H20" s="9" t="s">
        <v>23</v>
      </c>
      <c r="I20" s="21"/>
    </row>
    <row r="21" spans="1:10" ht="13">
      <c r="A21" s="22" t="s">
        <v>15</v>
      </c>
      <c r="B21" s="69" t="s">
        <v>18</v>
      </c>
      <c r="C21" s="23">
        <v>0.70640192000000002</v>
      </c>
      <c r="D21" s="30">
        <v>0</v>
      </c>
      <c r="E21" s="29">
        <v>0.37448991999999998</v>
      </c>
      <c r="F21" s="29">
        <v>0</v>
      </c>
      <c r="G21" s="23">
        <v>1.06278816</v>
      </c>
      <c r="H21" s="30">
        <v>0</v>
      </c>
      <c r="I21" s="34">
        <v>2.1436799999999998</v>
      </c>
    </row>
    <row r="22" spans="1:10" ht="13">
      <c r="A22" s="35"/>
      <c r="B22" s="70" t="s">
        <v>19</v>
      </c>
      <c r="C22" s="56">
        <v>2.15898704</v>
      </c>
      <c r="D22" s="55">
        <v>8.5845339840000007E-2</v>
      </c>
      <c r="E22" s="26">
        <v>0.39190962272000002</v>
      </c>
      <c r="F22" s="26">
        <v>0</v>
      </c>
      <c r="G22" s="56">
        <v>1.4068973968</v>
      </c>
      <c r="H22" s="55">
        <v>0</v>
      </c>
      <c r="I22" s="57">
        <v>4.0436393993599999</v>
      </c>
    </row>
    <row r="23" spans="1:10" ht="13">
      <c r="A23" s="35"/>
      <c r="B23" s="70" t="s">
        <v>20</v>
      </c>
      <c r="C23" s="56">
        <v>1.4498148</v>
      </c>
      <c r="D23" s="55">
        <v>1.4376144</v>
      </c>
      <c r="E23" s="26">
        <v>0.51781856000000004</v>
      </c>
      <c r="F23" s="26">
        <v>0.92204039999999998</v>
      </c>
      <c r="G23" s="56">
        <v>1.4358047199999999</v>
      </c>
      <c r="H23" s="55">
        <v>1.3319776800000001</v>
      </c>
      <c r="I23" s="57">
        <v>7.0950705599999999</v>
      </c>
    </row>
    <row r="24" spans="1:10" ht="13">
      <c r="A24" s="71"/>
      <c r="B24" s="72" t="s">
        <v>21</v>
      </c>
      <c r="C24" s="36">
        <v>1.4241024</v>
      </c>
      <c r="D24" s="38">
        <v>1.41073848</v>
      </c>
      <c r="E24" s="37">
        <v>0.44048759999999998</v>
      </c>
      <c r="F24" s="37">
        <v>1.0046637599999999</v>
      </c>
      <c r="G24" s="36">
        <v>1.08325728</v>
      </c>
      <c r="H24" s="38">
        <v>0.99128664</v>
      </c>
      <c r="I24" s="44">
        <v>6.3545361600000003</v>
      </c>
    </row>
    <row r="25" spans="1:10" ht="13">
      <c r="A25" s="22" t="s">
        <v>16</v>
      </c>
      <c r="B25" s="69" t="s">
        <v>18</v>
      </c>
      <c r="C25" s="29">
        <v>9.7821640000000001E-2</v>
      </c>
      <c r="D25" s="29">
        <v>0</v>
      </c>
      <c r="E25" s="23">
        <v>0.19830006</v>
      </c>
      <c r="F25" s="30">
        <v>0</v>
      </c>
      <c r="G25" s="29">
        <v>8.1244239999999995E-2</v>
      </c>
      <c r="H25" s="29">
        <v>4.3958579999999997E-2</v>
      </c>
      <c r="I25" s="34">
        <v>0.42132451999999998</v>
      </c>
    </row>
    <row r="26" spans="1:10" ht="13">
      <c r="A26" s="35"/>
      <c r="B26" s="70" t="s">
        <v>19</v>
      </c>
      <c r="C26" s="26">
        <v>0.20717382000000001</v>
      </c>
      <c r="D26" s="26">
        <v>0.17316379740000001</v>
      </c>
      <c r="E26" s="56">
        <v>0.64771517999999995</v>
      </c>
      <c r="F26" s="55">
        <v>0.21767888886</v>
      </c>
      <c r="G26" s="26">
        <v>0.15640408</v>
      </c>
      <c r="H26" s="26">
        <v>5.2690127279999999E-2</v>
      </c>
      <c r="I26" s="57">
        <v>1.45482589354</v>
      </c>
    </row>
    <row r="27" spans="1:10" ht="13">
      <c r="A27" s="35"/>
      <c r="B27" s="70" t="s">
        <v>20</v>
      </c>
      <c r="C27" s="26">
        <v>0.21054432000000001</v>
      </c>
      <c r="D27" s="26">
        <v>0.34450802400000002</v>
      </c>
      <c r="E27" s="56">
        <v>0.41559839999999998</v>
      </c>
      <c r="F27" s="55">
        <v>0.40826412000000001</v>
      </c>
      <c r="G27" s="26">
        <v>0.20076601999999999</v>
      </c>
      <c r="H27" s="26">
        <v>0.31473050159999999</v>
      </c>
      <c r="I27" s="57">
        <v>1.8944113856</v>
      </c>
    </row>
    <row r="28" spans="1:10" ht="13">
      <c r="A28" s="71"/>
      <c r="B28" s="72" t="s">
        <v>21</v>
      </c>
      <c r="C28" s="37">
        <v>0.20903679999999999</v>
      </c>
      <c r="D28" s="37">
        <v>0.32608362000000002</v>
      </c>
      <c r="E28" s="36">
        <v>0.35031696000000001</v>
      </c>
      <c r="F28" s="38">
        <v>0.39395786735999999</v>
      </c>
      <c r="G28" s="37">
        <v>0.17672536</v>
      </c>
      <c r="H28" s="37">
        <v>0.27268806000000001</v>
      </c>
      <c r="I28" s="44">
        <v>1.7288086673600001</v>
      </c>
    </row>
    <row r="29" spans="1:10" ht="13">
      <c r="A29" s="73" t="s">
        <v>24</v>
      </c>
      <c r="B29" s="74"/>
      <c r="C29" s="46">
        <v>6.4638827399999998</v>
      </c>
      <c r="D29" s="48">
        <v>3.7779536612400002</v>
      </c>
      <c r="E29" s="46">
        <v>3.3366363027200001</v>
      </c>
      <c r="F29" s="48">
        <v>2.9466050362199998</v>
      </c>
      <c r="G29" s="46">
        <v>5.6038872568000002</v>
      </c>
      <c r="H29" s="48">
        <v>3.0073315888800001</v>
      </c>
      <c r="I29" s="50">
        <v>25.136296585859998</v>
      </c>
    </row>
    <row r="30" spans="1:10" ht="13">
      <c r="A30" t="s">
        <v>1</v>
      </c>
      <c r="C30" s="63">
        <f>SUM(C29+D29)/I29</f>
        <v>0.40745208293736374</v>
      </c>
      <c r="D30" s="63"/>
      <c r="E30" s="63">
        <f>SUM(E29+F29)/I29</f>
        <v>0.24996686832834922</v>
      </c>
      <c r="F30" s="63"/>
      <c r="G30" s="63">
        <f>SUM(G29+H29)/I29</f>
        <v>0.34258104873428713</v>
      </c>
      <c r="J30" s="63" t="s">
        <v>1</v>
      </c>
    </row>
    <row r="34" spans="1:27">
      <c r="A34" t="s">
        <v>26</v>
      </c>
      <c r="B34" t="s">
        <v>1</v>
      </c>
      <c r="C34" t="s">
        <v>3</v>
      </c>
      <c r="D34" t="s">
        <v>17</v>
      </c>
    </row>
    <row r="35" spans="1:27">
      <c r="B35" t="s">
        <v>6</v>
      </c>
      <c r="J35" t="s">
        <v>7</v>
      </c>
      <c r="R35" t="s">
        <v>8</v>
      </c>
      <c r="Z35" t="s">
        <v>24</v>
      </c>
    </row>
    <row r="36" spans="1:27">
      <c r="B36" t="s">
        <v>22</v>
      </c>
      <c r="F36" t="s">
        <v>23</v>
      </c>
      <c r="J36" t="s">
        <v>22</v>
      </c>
      <c r="N36" t="s">
        <v>23</v>
      </c>
      <c r="R36" t="s">
        <v>22</v>
      </c>
      <c r="V36" t="s">
        <v>23</v>
      </c>
    </row>
    <row r="37" spans="1:27" ht="13">
      <c r="A37" t="s">
        <v>4</v>
      </c>
      <c r="B37" t="s">
        <v>18</v>
      </c>
      <c r="C37" t="s">
        <v>19</v>
      </c>
      <c r="D37" t="s">
        <v>20</v>
      </c>
      <c r="E37" t="s">
        <v>21</v>
      </c>
      <c r="F37" t="s">
        <v>18</v>
      </c>
      <c r="G37" t="s">
        <v>19</v>
      </c>
      <c r="H37" t="s">
        <v>20</v>
      </c>
      <c r="I37" t="s">
        <v>21</v>
      </c>
      <c r="J37" t="s">
        <v>18</v>
      </c>
      <c r="K37" t="s">
        <v>19</v>
      </c>
      <c r="L37" t="s">
        <v>20</v>
      </c>
      <c r="M37" t="s">
        <v>21</v>
      </c>
      <c r="N37" t="s">
        <v>18</v>
      </c>
      <c r="O37" t="s">
        <v>19</v>
      </c>
      <c r="P37" t="s">
        <v>20</v>
      </c>
      <c r="Q37" t="s">
        <v>21</v>
      </c>
      <c r="R37" t="s">
        <v>18</v>
      </c>
      <c r="S37" t="s">
        <v>19</v>
      </c>
      <c r="T37" t="s">
        <v>20</v>
      </c>
      <c r="U37" t="s">
        <v>21</v>
      </c>
      <c r="V37" t="s">
        <v>18</v>
      </c>
      <c r="W37" t="s">
        <v>19</v>
      </c>
      <c r="X37" t="s">
        <v>20</v>
      </c>
      <c r="Y37" t="s">
        <v>21</v>
      </c>
      <c r="AA37" s="63" t="s">
        <v>4</v>
      </c>
    </row>
    <row r="38" spans="1:27" ht="13">
      <c r="A38" t="s">
        <v>15</v>
      </c>
      <c r="B38">
        <v>0.70640192000000002</v>
      </c>
      <c r="C38">
        <v>2.15898704</v>
      </c>
      <c r="D38">
        <v>1.4498148</v>
      </c>
      <c r="E38">
        <v>1.4241024</v>
      </c>
      <c r="F38">
        <v>0</v>
      </c>
      <c r="G38">
        <v>8.5845339840000007E-2</v>
      </c>
      <c r="H38">
        <v>1.4376144</v>
      </c>
      <c r="I38">
        <v>1.41073848</v>
      </c>
      <c r="J38">
        <v>0.37448991999999998</v>
      </c>
      <c r="K38">
        <v>0.39190962272000002</v>
      </c>
      <c r="L38">
        <v>0.51781856000000004</v>
      </c>
      <c r="M38">
        <v>0.44048759999999998</v>
      </c>
      <c r="N38">
        <v>0</v>
      </c>
      <c r="O38">
        <v>0</v>
      </c>
      <c r="P38">
        <v>0.92204039999999998</v>
      </c>
      <c r="Q38">
        <v>1.0046637599999999</v>
      </c>
      <c r="R38">
        <v>1.06278816</v>
      </c>
      <c r="S38">
        <v>1.4068973968</v>
      </c>
      <c r="T38">
        <v>1.4358047199999999</v>
      </c>
      <c r="U38">
        <v>1.08325728</v>
      </c>
      <c r="V38">
        <v>0</v>
      </c>
      <c r="W38">
        <v>0</v>
      </c>
      <c r="X38">
        <v>1.3319776800000001</v>
      </c>
      <c r="Y38">
        <v>0.99128664</v>
      </c>
      <c r="Z38">
        <v>19.636926119360002</v>
      </c>
      <c r="AA38" s="63">
        <v>0.78121795119199899</v>
      </c>
    </row>
    <row r="39" spans="1:27" ht="13">
      <c r="A39" t="s">
        <v>16</v>
      </c>
      <c r="B39">
        <v>9.7821640000000001E-2</v>
      </c>
      <c r="C39">
        <v>0.20717382000000001</v>
      </c>
      <c r="D39">
        <v>0.21054432000000001</v>
      </c>
      <c r="E39">
        <v>0.20903679999999999</v>
      </c>
      <c r="F39">
        <v>0</v>
      </c>
      <c r="G39">
        <v>0.17316379740000001</v>
      </c>
      <c r="H39">
        <v>0.34450802400000002</v>
      </c>
      <c r="I39">
        <v>0.32608362000000002</v>
      </c>
      <c r="J39">
        <v>0.19830006</v>
      </c>
      <c r="K39">
        <v>0.64771517999999995</v>
      </c>
      <c r="L39">
        <v>0.41559839999999998</v>
      </c>
      <c r="M39">
        <v>0.35031696000000001</v>
      </c>
      <c r="N39">
        <v>0</v>
      </c>
      <c r="O39">
        <v>0.21767888886</v>
      </c>
      <c r="P39">
        <v>0.40826412000000001</v>
      </c>
      <c r="Q39">
        <v>0.39395786735999999</v>
      </c>
      <c r="R39">
        <v>8.1244239999999995E-2</v>
      </c>
      <c r="S39">
        <v>0.15640408</v>
      </c>
      <c r="T39">
        <v>0.20076601999999999</v>
      </c>
      <c r="U39">
        <v>0.17672536</v>
      </c>
      <c r="V39">
        <v>4.3958579999999997E-2</v>
      </c>
      <c r="W39">
        <v>5.2690127279999999E-2</v>
      </c>
      <c r="X39">
        <v>0.31473050159999999</v>
      </c>
      <c r="Y39">
        <v>0.27268806000000001</v>
      </c>
      <c r="Z39">
        <v>5.4993704665000003</v>
      </c>
      <c r="AA39" s="63">
        <v>0.21878204880800101</v>
      </c>
    </row>
    <row r="40" spans="1:27">
      <c r="A40" t="s">
        <v>24</v>
      </c>
      <c r="B40">
        <v>0.80422355999999995</v>
      </c>
      <c r="C40">
        <v>2.3661608599999999</v>
      </c>
      <c r="D40">
        <v>1.6603591200000001</v>
      </c>
      <c r="E40">
        <v>1.6331392</v>
      </c>
      <c r="F40">
        <v>0</v>
      </c>
      <c r="G40">
        <v>0.25900913724000002</v>
      </c>
      <c r="H40">
        <v>1.782122424</v>
      </c>
      <c r="I40">
        <v>1.7368220999999999</v>
      </c>
      <c r="J40">
        <v>0.57278998000000003</v>
      </c>
      <c r="K40">
        <v>1.0396248027199999</v>
      </c>
      <c r="L40">
        <v>0.93341695999999996</v>
      </c>
      <c r="M40">
        <v>0.79080455999999999</v>
      </c>
      <c r="N40">
        <v>0</v>
      </c>
      <c r="O40">
        <v>0.21767888886</v>
      </c>
      <c r="P40">
        <v>1.3303045200000001</v>
      </c>
      <c r="Q40">
        <v>1.3986216273600001</v>
      </c>
      <c r="R40">
        <v>1.1440323999999999</v>
      </c>
      <c r="S40">
        <v>1.5633014768</v>
      </c>
      <c r="T40">
        <v>1.63657074</v>
      </c>
      <c r="U40">
        <v>1.25998264</v>
      </c>
      <c r="V40">
        <v>4.3958579999999997E-2</v>
      </c>
      <c r="W40">
        <v>5.2690127279999999E-2</v>
      </c>
      <c r="X40">
        <v>1.6467081816</v>
      </c>
      <c r="Y40">
        <v>1.2639746999999999</v>
      </c>
      <c r="Z40">
        <v>25.136296585859998</v>
      </c>
    </row>
    <row r="43" spans="1:27">
      <c r="A43" s="51" t="s">
        <v>26</v>
      </c>
      <c r="B43" s="3" t="s">
        <v>1</v>
      </c>
      <c r="C43" s="3" t="s">
        <v>3</v>
      </c>
      <c r="D43" s="3" t="s">
        <v>5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5"/>
    </row>
    <row r="44" spans="1:27" ht="13">
      <c r="A44" s="6"/>
      <c r="B44" s="7" t="s">
        <v>6</v>
      </c>
      <c r="C44" s="8"/>
      <c r="D44" s="8"/>
      <c r="E44" s="8"/>
      <c r="F44" s="8"/>
      <c r="G44" s="8"/>
      <c r="H44" s="8"/>
      <c r="I44" s="9"/>
      <c r="J44" s="7" t="s">
        <v>7</v>
      </c>
      <c r="K44" s="8"/>
      <c r="L44" s="8"/>
      <c r="M44" s="8"/>
      <c r="N44" s="8"/>
      <c r="O44" s="8"/>
      <c r="P44" s="8"/>
      <c r="Q44" s="9"/>
      <c r="R44" s="7" t="s">
        <v>8</v>
      </c>
      <c r="S44" s="8"/>
      <c r="T44" s="8"/>
      <c r="U44" s="8"/>
      <c r="V44" s="8"/>
      <c r="W44" s="8"/>
      <c r="X44" s="8"/>
      <c r="Y44" s="9"/>
      <c r="Z44" s="11" t="s">
        <v>24</v>
      </c>
    </row>
    <row r="45" spans="1:27" ht="13">
      <c r="A45" s="6"/>
      <c r="B45" s="7" t="s">
        <v>18</v>
      </c>
      <c r="C45" s="9"/>
      <c r="D45" s="7" t="s">
        <v>19</v>
      </c>
      <c r="E45" s="9"/>
      <c r="F45" s="7" t="s">
        <v>20</v>
      </c>
      <c r="G45" s="9"/>
      <c r="H45" s="7" t="s">
        <v>21</v>
      </c>
      <c r="I45" s="9"/>
      <c r="J45" s="7" t="s">
        <v>18</v>
      </c>
      <c r="K45" s="9"/>
      <c r="L45" s="7" t="s">
        <v>19</v>
      </c>
      <c r="M45" s="9"/>
      <c r="N45" s="7" t="s">
        <v>20</v>
      </c>
      <c r="O45" s="9"/>
      <c r="P45" s="7" t="s">
        <v>21</v>
      </c>
      <c r="Q45" s="9"/>
      <c r="R45" s="7" t="s">
        <v>18</v>
      </c>
      <c r="S45" s="9"/>
      <c r="T45" s="7" t="s">
        <v>19</v>
      </c>
      <c r="U45" s="9"/>
      <c r="V45" s="7" t="s">
        <v>20</v>
      </c>
      <c r="W45" s="9"/>
      <c r="X45" s="7" t="s">
        <v>21</v>
      </c>
      <c r="Y45" s="9"/>
      <c r="Z45" s="13"/>
    </row>
    <row r="46" spans="1:27" ht="13">
      <c r="A46" s="17" t="s">
        <v>17</v>
      </c>
      <c r="B46" s="7" t="s">
        <v>15</v>
      </c>
      <c r="C46" s="9" t="s">
        <v>16</v>
      </c>
      <c r="D46" s="7" t="s">
        <v>15</v>
      </c>
      <c r="E46" s="9" t="s">
        <v>16</v>
      </c>
      <c r="F46" s="7" t="s">
        <v>15</v>
      </c>
      <c r="G46" s="9" t="s">
        <v>16</v>
      </c>
      <c r="H46" s="7" t="s">
        <v>15</v>
      </c>
      <c r="I46" s="9" t="s">
        <v>16</v>
      </c>
      <c r="J46" s="7" t="s">
        <v>15</v>
      </c>
      <c r="K46" s="9" t="s">
        <v>16</v>
      </c>
      <c r="L46" s="7" t="s">
        <v>15</v>
      </c>
      <c r="M46" s="9" t="s">
        <v>16</v>
      </c>
      <c r="N46" s="7" t="s">
        <v>15</v>
      </c>
      <c r="O46" s="9" t="s">
        <v>16</v>
      </c>
      <c r="P46" s="7" t="s">
        <v>15</v>
      </c>
      <c r="Q46" s="9" t="s">
        <v>16</v>
      </c>
      <c r="R46" s="7" t="s">
        <v>15</v>
      </c>
      <c r="S46" s="9" t="s">
        <v>16</v>
      </c>
      <c r="T46" s="7" t="s">
        <v>15</v>
      </c>
      <c r="U46" s="9" t="s">
        <v>16</v>
      </c>
      <c r="V46" s="7" t="s">
        <v>15</v>
      </c>
      <c r="W46" s="9" t="s">
        <v>16</v>
      </c>
      <c r="X46" s="7" t="s">
        <v>15</v>
      </c>
      <c r="Y46" s="9" t="s">
        <v>16</v>
      </c>
      <c r="Z46" s="21"/>
      <c r="AA46" s="63" t="s">
        <v>28</v>
      </c>
    </row>
    <row r="47" spans="1:27" ht="13">
      <c r="A47" s="22" t="s">
        <v>22</v>
      </c>
      <c r="B47" s="23">
        <v>0.70640192000000002</v>
      </c>
      <c r="C47" s="30">
        <v>9.7821640000000001E-2</v>
      </c>
      <c r="D47" s="26">
        <v>2.15898704</v>
      </c>
      <c r="E47" s="26">
        <v>0.20717382000000001</v>
      </c>
      <c r="F47" s="23">
        <v>1.4498148</v>
      </c>
      <c r="G47" s="30">
        <v>0.21054432000000001</v>
      </c>
      <c r="H47" s="26">
        <v>1.4241024</v>
      </c>
      <c r="I47" s="26">
        <v>0.20903679999999999</v>
      </c>
      <c r="J47" s="23">
        <v>0.37448991999999998</v>
      </c>
      <c r="K47" s="30">
        <v>0.19830006</v>
      </c>
      <c r="L47" s="26">
        <v>0.39190962272000002</v>
      </c>
      <c r="M47" s="26">
        <v>0.64771517999999995</v>
      </c>
      <c r="N47" s="23">
        <v>0.51781856000000004</v>
      </c>
      <c r="O47" s="30">
        <v>0.41559839999999998</v>
      </c>
      <c r="P47" s="26">
        <v>0.44048759999999998</v>
      </c>
      <c r="Q47" s="26">
        <v>0.35031696000000001</v>
      </c>
      <c r="R47" s="23">
        <v>1.06278816</v>
      </c>
      <c r="S47" s="30">
        <v>8.1244239999999995E-2</v>
      </c>
      <c r="T47" s="26">
        <v>1.4068973968</v>
      </c>
      <c r="U47" s="26">
        <v>0.15640408</v>
      </c>
      <c r="V47" s="23">
        <v>1.4358047199999999</v>
      </c>
      <c r="W47" s="30">
        <v>0.20076601999999999</v>
      </c>
      <c r="X47" s="26">
        <v>1.08325728</v>
      </c>
      <c r="Y47" s="26">
        <v>0.17672536</v>
      </c>
      <c r="Z47" s="34">
        <v>15.40440629952</v>
      </c>
      <c r="AA47" s="63">
        <f>Z47/Z49</f>
        <v>0.61283515838946179</v>
      </c>
    </row>
    <row r="48" spans="1:27" ht="13">
      <c r="A48" s="35" t="s">
        <v>23</v>
      </c>
      <c r="B48" s="36">
        <v>0</v>
      </c>
      <c r="C48" s="38">
        <v>0</v>
      </c>
      <c r="D48" s="26">
        <v>8.5845339840000007E-2</v>
      </c>
      <c r="E48" s="26">
        <v>0.17316379740000001</v>
      </c>
      <c r="F48" s="36">
        <v>1.4376144</v>
      </c>
      <c r="G48" s="38">
        <v>0.34450802400000002</v>
      </c>
      <c r="H48" s="26">
        <v>1.41073848</v>
      </c>
      <c r="I48" s="26">
        <v>0.32608362000000002</v>
      </c>
      <c r="J48" s="36">
        <v>0</v>
      </c>
      <c r="K48" s="38">
        <v>0</v>
      </c>
      <c r="L48" s="26">
        <v>0</v>
      </c>
      <c r="M48" s="26">
        <v>0.21767888886</v>
      </c>
      <c r="N48" s="36">
        <v>0.92204039999999998</v>
      </c>
      <c r="O48" s="38">
        <v>0.40826412000000001</v>
      </c>
      <c r="P48" s="26">
        <v>1.0046637599999999</v>
      </c>
      <c r="Q48" s="26">
        <v>0.39395786735999999</v>
      </c>
      <c r="R48" s="36">
        <v>0</v>
      </c>
      <c r="S48" s="38">
        <v>4.3958579999999997E-2</v>
      </c>
      <c r="T48" s="26">
        <v>0</v>
      </c>
      <c r="U48" s="26">
        <v>5.2690127279999999E-2</v>
      </c>
      <c r="V48" s="36">
        <v>1.3319776800000001</v>
      </c>
      <c r="W48" s="38">
        <v>0.31473050159999999</v>
      </c>
      <c r="X48" s="26">
        <v>0.99128664</v>
      </c>
      <c r="Y48" s="26">
        <v>0.27268806000000001</v>
      </c>
      <c r="Z48" s="44">
        <v>9.7318902863400005</v>
      </c>
      <c r="AA48" s="63">
        <f>Z48/Z49</f>
        <v>0.38716484161053827</v>
      </c>
    </row>
    <row r="49" spans="1:26" ht="13">
      <c r="A49" s="45" t="s">
        <v>24</v>
      </c>
      <c r="B49" s="46">
        <v>0.70640192000000002</v>
      </c>
      <c r="C49" s="48">
        <v>9.7821640000000001E-2</v>
      </c>
      <c r="D49" s="46">
        <v>2.2448323798400001</v>
      </c>
      <c r="E49" s="48">
        <v>0.38033761739999999</v>
      </c>
      <c r="F49" s="46">
        <v>2.8874292000000001</v>
      </c>
      <c r="G49" s="48">
        <v>0.55505234400000003</v>
      </c>
      <c r="H49" s="46">
        <v>2.8348408799999998</v>
      </c>
      <c r="I49" s="48">
        <v>0.53512042000000004</v>
      </c>
      <c r="J49" s="46">
        <v>0.37448991999999998</v>
      </c>
      <c r="K49" s="48">
        <v>0.19830006</v>
      </c>
      <c r="L49" s="46">
        <v>0.39190962272000002</v>
      </c>
      <c r="M49" s="48">
        <v>0.86539406886000003</v>
      </c>
      <c r="N49" s="46">
        <v>1.43985896</v>
      </c>
      <c r="O49" s="48">
        <v>0.82386252000000004</v>
      </c>
      <c r="P49" s="46">
        <v>1.4451513600000001</v>
      </c>
      <c r="Q49" s="48">
        <v>0.74427482735999995</v>
      </c>
      <c r="R49" s="46">
        <v>1.06278816</v>
      </c>
      <c r="S49" s="48">
        <v>0.12520281999999999</v>
      </c>
      <c r="T49" s="46">
        <v>1.4068973968</v>
      </c>
      <c r="U49" s="48">
        <v>0.20909420728</v>
      </c>
      <c r="V49" s="46">
        <v>2.7677824000000002</v>
      </c>
      <c r="W49" s="48">
        <v>0.51549652160000003</v>
      </c>
      <c r="X49" s="46">
        <v>2.07454392</v>
      </c>
      <c r="Y49" s="48">
        <v>0.44941342000000001</v>
      </c>
      <c r="Z49" s="50">
        <v>25.136296585859998</v>
      </c>
    </row>
    <row r="52" spans="1:26">
      <c r="A52" t="s">
        <v>26</v>
      </c>
      <c r="B52" t="s">
        <v>1</v>
      </c>
      <c r="C52" t="s">
        <v>3</v>
      </c>
      <c r="D52" t="s">
        <v>4</v>
      </c>
    </row>
    <row r="53" spans="1:26">
      <c r="B53" t="s">
        <v>6</v>
      </c>
      <c r="F53" t="s">
        <v>7</v>
      </c>
      <c r="J53" t="s">
        <v>8</v>
      </c>
      <c r="N53" t="s">
        <v>24</v>
      </c>
    </row>
    <row r="54" spans="1:26">
      <c r="B54" t="s">
        <v>15</v>
      </c>
      <c r="D54" t="s">
        <v>16</v>
      </c>
      <c r="F54" t="s">
        <v>15</v>
      </c>
      <c r="H54" t="s">
        <v>16</v>
      </c>
      <c r="J54" t="s">
        <v>15</v>
      </c>
      <c r="L54" t="s">
        <v>16</v>
      </c>
    </row>
    <row r="55" spans="1:26" ht="13">
      <c r="A55" t="s">
        <v>5</v>
      </c>
      <c r="B55" t="s">
        <v>22</v>
      </c>
      <c r="C55" t="s">
        <v>23</v>
      </c>
      <c r="D55" t="s">
        <v>22</v>
      </c>
      <c r="E55" t="s">
        <v>23</v>
      </c>
      <c r="F55" t="s">
        <v>22</v>
      </c>
      <c r="G55" t="s">
        <v>23</v>
      </c>
      <c r="H55" t="s">
        <v>22</v>
      </c>
      <c r="I55" t="s">
        <v>23</v>
      </c>
      <c r="J55" t="s">
        <v>22</v>
      </c>
      <c r="K55" t="s">
        <v>23</v>
      </c>
      <c r="L55" t="s">
        <v>22</v>
      </c>
      <c r="M55" t="s">
        <v>23</v>
      </c>
      <c r="O55" s="63" t="s">
        <v>27</v>
      </c>
    </row>
    <row r="56" spans="1:26" ht="13">
      <c r="A56" t="s">
        <v>18</v>
      </c>
      <c r="B56">
        <v>0.70640192000000002</v>
      </c>
      <c r="C56">
        <v>0</v>
      </c>
      <c r="D56">
        <v>9.7821640000000001E-2</v>
      </c>
      <c r="E56">
        <v>0</v>
      </c>
      <c r="F56">
        <v>0.37448991999999998</v>
      </c>
      <c r="G56">
        <v>0</v>
      </c>
      <c r="H56">
        <v>0.19830006</v>
      </c>
      <c r="I56">
        <v>0</v>
      </c>
      <c r="J56">
        <v>1.06278816</v>
      </c>
      <c r="K56">
        <v>0</v>
      </c>
      <c r="L56">
        <v>8.1244239999999995E-2</v>
      </c>
      <c r="M56">
        <v>4.3958579999999997E-2</v>
      </c>
      <c r="N56">
        <v>2.56500452</v>
      </c>
      <c r="O56" s="63">
        <v>0.102043851656449</v>
      </c>
    </row>
    <row r="57" spans="1:26" ht="13">
      <c r="A57" t="s">
        <v>19</v>
      </c>
      <c r="B57">
        <v>2.15898704</v>
      </c>
      <c r="C57">
        <v>8.5845339840000007E-2</v>
      </c>
      <c r="D57">
        <v>0.20717382000000001</v>
      </c>
      <c r="E57">
        <v>0.17316379740000001</v>
      </c>
      <c r="F57">
        <v>0.39190962272000002</v>
      </c>
      <c r="G57">
        <v>0</v>
      </c>
      <c r="H57">
        <v>0.64771517999999995</v>
      </c>
      <c r="I57">
        <v>0.21767888886</v>
      </c>
      <c r="J57">
        <v>1.4068973968</v>
      </c>
      <c r="K57">
        <v>0</v>
      </c>
      <c r="L57">
        <v>0.15640408</v>
      </c>
      <c r="M57">
        <v>5.2690127279999999E-2</v>
      </c>
      <c r="N57">
        <v>5.4984652928999997</v>
      </c>
      <c r="O57" s="63">
        <v>0.218746038188978</v>
      </c>
    </row>
    <row r="58" spans="1:26" ht="13">
      <c r="A58" t="s">
        <v>20</v>
      </c>
      <c r="B58">
        <v>1.4498148</v>
      </c>
      <c r="C58">
        <v>1.4376144</v>
      </c>
      <c r="D58">
        <v>0.21054432000000001</v>
      </c>
      <c r="E58">
        <v>0.34450802400000002</v>
      </c>
      <c r="F58">
        <v>0.51781856000000004</v>
      </c>
      <c r="G58">
        <v>0.92204039999999998</v>
      </c>
      <c r="H58">
        <v>0.41559839999999998</v>
      </c>
      <c r="I58">
        <v>0.40826412000000001</v>
      </c>
      <c r="J58">
        <v>1.4358047199999999</v>
      </c>
      <c r="K58">
        <v>1.3319776800000001</v>
      </c>
      <c r="L58">
        <v>0.20076601999999999</v>
      </c>
      <c r="M58">
        <v>0.31473050159999999</v>
      </c>
      <c r="N58">
        <v>8.9894819456000103</v>
      </c>
      <c r="O58" s="63">
        <v>0.35762953046380302</v>
      </c>
    </row>
    <row r="59" spans="1:26" ht="13">
      <c r="A59" t="s">
        <v>21</v>
      </c>
      <c r="B59">
        <v>1.4241024</v>
      </c>
      <c r="C59">
        <v>1.41073848</v>
      </c>
      <c r="D59">
        <v>0.20903679999999999</v>
      </c>
      <c r="E59">
        <v>0.32608362000000002</v>
      </c>
      <c r="F59">
        <v>0.44048759999999998</v>
      </c>
      <c r="G59">
        <v>1.0046637599999999</v>
      </c>
      <c r="H59">
        <v>0.35031696000000001</v>
      </c>
      <c r="I59">
        <v>0.39395786735999999</v>
      </c>
      <c r="J59">
        <v>1.08325728</v>
      </c>
      <c r="K59">
        <v>0.99128664</v>
      </c>
      <c r="L59">
        <v>0.17672536</v>
      </c>
      <c r="M59">
        <v>0.27268806000000001</v>
      </c>
      <c r="N59">
        <v>8.0833448273599995</v>
      </c>
      <c r="O59" s="63">
        <v>0.32158057969077097</v>
      </c>
    </row>
    <row r="60" spans="1:26">
      <c r="A60" t="s">
        <v>24</v>
      </c>
      <c r="B60">
        <v>5.7393061599999999</v>
      </c>
      <c r="C60">
        <v>2.9341982198399998</v>
      </c>
      <c r="D60">
        <v>0.72457658000000003</v>
      </c>
      <c r="E60">
        <v>0.84375544140000003</v>
      </c>
      <c r="F60">
        <v>1.7247057027199999</v>
      </c>
      <c r="G60">
        <v>1.9267041600000001</v>
      </c>
      <c r="H60">
        <v>1.6119306</v>
      </c>
      <c r="I60">
        <v>1.0199008762199999</v>
      </c>
      <c r="J60">
        <v>4.9887475567999999</v>
      </c>
      <c r="K60">
        <v>2.3232643199999998</v>
      </c>
      <c r="L60">
        <v>0.61513969999999996</v>
      </c>
      <c r="M60">
        <v>0.68406726888000002</v>
      </c>
      <c r="N60">
        <v>25.136296585859998</v>
      </c>
    </row>
  </sheetData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D63"/>
  <sheetViews>
    <sheetView zoomScale="65" zoomScaleNormal="65" workbookViewId="0">
      <selection activeCell="A18" sqref="A18"/>
    </sheetView>
  </sheetViews>
  <sheetFormatPr baseColWidth="10" defaultColWidth="8.7265625" defaultRowHeight="12.5"/>
  <cols>
    <col min="1" max="181" width="11.54296875"/>
    <col min="182" max="182" width="23"/>
    <col min="183" max="183" width="25.08984375"/>
    <col min="184" max="184" width="24.36328125"/>
    <col min="185" max="1025" width="11.54296875"/>
  </cols>
  <sheetData>
    <row r="1" spans="1:186">
      <c r="A1" s="1" t="s">
        <v>0</v>
      </c>
    </row>
    <row r="3" spans="1:186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5"/>
    </row>
    <row r="4" spans="1:186" ht="13">
      <c r="A4" s="6"/>
      <c r="B4" s="7" t="s">
        <v>6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9"/>
      <c r="BM4" s="7" t="s">
        <v>7</v>
      </c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9"/>
      <c r="DU4" s="7" t="s">
        <v>8</v>
      </c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9"/>
      <c r="FZ4" s="10" t="s">
        <v>9</v>
      </c>
      <c r="GA4" s="10" t="s">
        <v>10</v>
      </c>
      <c r="GB4" s="11" t="s">
        <v>11</v>
      </c>
    </row>
    <row r="5" spans="1:186" ht="13">
      <c r="A5" s="6"/>
      <c r="B5" s="7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  <c r="T5" s="7">
        <v>0.54800000000000004</v>
      </c>
      <c r="U5" s="8"/>
      <c r="V5" s="9"/>
      <c r="W5" s="7">
        <v>0.67</v>
      </c>
      <c r="X5" s="8"/>
      <c r="Y5" s="9"/>
      <c r="Z5" s="7">
        <v>0.89</v>
      </c>
      <c r="AA5" s="8"/>
      <c r="AB5" s="9"/>
      <c r="AC5" s="7">
        <v>0.93300000000000005</v>
      </c>
      <c r="AD5" s="8"/>
      <c r="AE5" s="9"/>
      <c r="AF5" s="7">
        <v>0.93799999999999994</v>
      </c>
      <c r="AG5" s="8"/>
      <c r="AH5" s="9"/>
      <c r="AI5" s="7">
        <v>0.96</v>
      </c>
      <c r="AJ5" s="8"/>
      <c r="AK5" s="9"/>
      <c r="AL5" s="7">
        <v>0.97199999999999998</v>
      </c>
      <c r="AM5" s="8"/>
      <c r="AN5" s="9"/>
      <c r="AO5" s="7">
        <v>1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9"/>
      <c r="BM5" s="7">
        <v>0</v>
      </c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9"/>
      <c r="CB5" s="7">
        <v>0.64700000000000002</v>
      </c>
      <c r="CC5" s="8"/>
      <c r="CD5" s="9"/>
      <c r="CE5" s="7">
        <v>0.84799999999999998</v>
      </c>
      <c r="CF5" s="8"/>
      <c r="CG5" s="9"/>
      <c r="CH5" s="7">
        <v>0.878</v>
      </c>
      <c r="CI5" s="8"/>
      <c r="CJ5" s="9"/>
      <c r="CK5" s="7">
        <v>0.92600000000000005</v>
      </c>
      <c r="CL5" s="8"/>
      <c r="CM5" s="9"/>
      <c r="CN5" s="7">
        <v>0.95099999999999996</v>
      </c>
      <c r="CO5" s="8"/>
      <c r="CP5" s="9"/>
      <c r="CQ5" s="7">
        <v>0.96099999999999997</v>
      </c>
      <c r="CR5" s="8"/>
      <c r="CS5" s="9"/>
      <c r="CT5" s="7">
        <v>0.98799999999999999</v>
      </c>
      <c r="CU5" s="8"/>
      <c r="CV5" s="9"/>
      <c r="CW5" s="7">
        <v>1</v>
      </c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9"/>
      <c r="DU5" s="7">
        <v>0</v>
      </c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9"/>
      <c r="EM5" s="7">
        <v>0.57199999999999995</v>
      </c>
      <c r="EN5" s="8"/>
      <c r="EO5" s="9"/>
      <c r="EP5" s="7">
        <v>0.60299999999999998</v>
      </c>
      <c r="EQ5" s="8"/>
      <c r="ER5" s="9"/>
      <c r="ES5" s="7">
        <v>0.69699999999999995</v>
      </c>
      <c r="ET5" s="8"/>
      <c r="EU5" s="9"/>
      <c r="EV5" s="7">
        <v>0.76700000000000002</v>
      </c>
      <c r="EW5" s="8"/>
      <c r="EX5" s="9"/>
      <c r="EY5" s="7">
        <v>0.93400000000000005</v>
      </c>
      <c r="EZ5" s="8"/>
      <c r="FA5" s="9"/>
      <c r="FB5" s="7">
        <v>1</v>
      </c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9"/>
      <c r="FZ5" s="12"/>
      <c r="GA5" s="12"/>
      <c r="GB5" s="13"/>
    </row>
    <row r="6" spans="1:186" ht="13">
      <c r="A6" s="6"/>
      <c r="B6" s="7" t="s">
        <v>12</v>
      </c>
      <c r="C6" s="8"/>
      <c r="D6" s="8"/>
      <c r="E6" s="8"/>
      <c r="F6" s="8"/>
      <c r="G6" s="9"/>
      <c r="H6" s="7" t="s">
        <v>13</v>
      </c>
      <c r="I6" s="8"/>
      <c r="J6" s="8"/>
      <c r="K6" s="8"/>
      <c r="L6" s="8"/>
      <c r="M6" s="9"/>
      <c r="N6" s="7" t="s">
        <v>14</v>
      </c>
      <c r="O6" s="8"/>
      <c r="P6" s="8"/>
      <c r="Q6" s="8"/>
      <c r="R6" s="8"/>
      <c r="S6" s="9"/>
      <c r="T6" s="14" t="s">
        <v>12</v>
      </c>
      <c r="U6" s="14" t="s">
        <v>13</v>
      </c>
      <c r="V6" s="14" t="s">
        <v>14</v>
      </c>
      <c r="W6" s="14" t="s">
        <v>12</v>
      </c>
      <c r="X6" s="14" t="s">
        <v>13</v>
      </c>
      <c r="Y6" s="14" t="s">
        <v>14</v>
      </c>
      <c r="Z6" s="14" t="s">
        <v>12</v>
      </c>
      <c r="AA6" s="14" t="s">
        <v>13</v>
      </c>
      <c r="AB6" s="14" t="s">
        <v>14</v>
      </c>
      <c r="AC6" s="14" t="s">
        <v>12</v>
      </c>
      <c r="AD6" s="14" t="s">
        <v>13</v>
      </c>
      <c r="AE6" s="14" t="s">
        <v>14</v>
      </c>
      <c r="AF6" s="14" t="s">
        <v>12</v>
      </c>
      <c r="AG6" s="14" t="s">
        <v>13</v>
      </c>
      <c r="AH6" s="14" t="s">
        <v>14</v>
      </c>
      <c r="AI6" s="14" t="s">
        <v>12</v>
      </c>
      <c r="AJ6" s="14" t="s">
        <v>13</v>
      </c>
      <c r="AK6" s="14" t="s">
        <v>14</v>
      </c>
      <c r="AL6" s="14" t="s">
        <v>12</v>
      </c>
      <c r="AM6" s="14" t="s">
        <v>13</v>
      </c>
      <c r="AN6" s="14" t="s">
        <v>14</v>
      </c>
      <c r="AO6" s="7" t="s">
        <v>12</v>
      </c>
      <c r="AP6" s="8"/>
      <c r="AQ6" s="8"/>
      <c r="AR6" s="8"/>
      <c r="AS6" s="8"/>
      <c r="AT6" s="8"/>
      <c r="AU6" s="8"/>
      <c r="AV6" s="9"/>
      <c r="AW6" s="7" t="s">
        <v>13</v>
      </c>
      <c r="AX6" s="8"/>
      <c r="AY6" s="8"/>
      <c r="AZ6" s="8"/>
      <c r="BA6" s="8"/>
      <c r="BB6" s="8"/>
      <c r="BC6" s="8"/>
      <c r="BD6" s="9"/>
      <c r="BE6" s="7" t="s">
        <v>14</v>
      </c>
      <c r="BF6" s="8"/>
      <c r="BG6" s="8"/>
      <c r="BH6" s="8"/>
      <c r="BI6" s="8"/>
      <c r="BJ6" s="8"/>
      <c r="BK6" s="8"/>
      <c r="BL6" s="9"/>
      <c r="BM6" s="7" t="s">
        <v>12</v>
      </c>
      <c r="BN6" s="8"/>
      <c r="BO6" s="8"/>
      <c r="BP6" s="8"/>
      <c r="BQ6" s="9"/>
      <c r="BR6" s="7" t="s">
        <v>13</v>
      </c>
      <c r="BS6" s="8"/>
      <c r="BT6" s="8"/>
      <c r="BU6" s="8"/>
      <c r="BV6" s="9"/>
      <c r="BW6" s="7" t="s">
        <v>14</v>
      </c>
      <c r="BX6" s="8"/>
      <c r="BY6" s="8"/>
      <c r="BZ6" s="8"/>
      <c r="CA6" s="9"/>
      <c r="CB6" s="14" t="s">
        <v>12</v>
      </c>
      <c r="CC6" s="14" t="s">
        <v>13</v>
      </c>
      <c r="CD6" s="14" t="s">
        <v>14</v>
      </c>
      <c r="CE6" s="14" t="s">
        <v>12</v>
      </c>
      <c r="CF6" s="14" t="s">
        <v>13</v>
      </c>
      <c r="CG6" s="14" t="s">
        <v>14</v>
      </c>
      <c r="CH6" s="14" t="s">
        <v>12</v>
      </c>
      <c r="CI6" s="14" t="s">
        <v>13</v>
      </c>
      <c r="CJ6" s="14" t="s">
        <v>14</v>
      </c>
      <c r="CK6" s="14" t="s">
        <v>12</v>
      </c>
      <c r="CL6" s="14" t="s">
        <v>13</v>
      </c>
      <c r="CM6" s="14" t="s">
        <v>14</v>
      </c>
      <c r="CN6" s="14" t="s">
        <v>12</v>
      </c>
      <c r="CO6" s="14" t="s">
        <v>13</v>
      </c>
      <c r="CP6" s="14" t="s">
        <v>14</v>
      </c>
      <c r="CQ6" s="14" t="s">
        <v>12</v>
      </c>
      <c r="CR6" s="14" t="s">
        <v>13</v>
      </c>
      <c r="CS6" s="14" t="s">
        <v>14</v>
      </c>
      <c r="CT6" s="14" t="s">
        <v>12</v>
      </c>
      <c r="CU6" s="14" t="s">
        <v>13</v>
      </c>
      <c r="CV6" s="14" t="s">
        <v>14</v>
      </c>
      <c r="CW6" s="7" t="s">
        <v>12</v>
      </c>
      <c r="CX6" s="8"/>
      <c r="CY6" s="8"/>
      <c r="CZ6" s="8"/>
      <c r="DA6" s="8"/>
      <c r="DB6" s="8"/>
      <c r="DC6" s="8"/>
      <c r="DD6" s="9"/>
      <c r="DE6" s="7" t="s">
        <v>13</v>
      </c>
      <c r="DF6" s="8"/>
      <c r="DG6" s="8"/>
      <c r="DH6" s="8"/>
      <c r="DI6" s="8"/>
      <c r="DJ6" s="8"/>
      <c r="DK6" s="8"/>
      <c r="DL6" s="9"/>
      <c r="DM6" s="7" t="s">
        <v>14</v>
      </c>
      <c r="DN6" s="8"/>
      <c r="DO6" s="8"/>
      <c r="DP6" s="8"/>
      <c r="DQ6" s="8"/>
      <c r="DR6" s="8"/>
      <c r="DS6" s="8"/>
      <c r="DT6" s="9"/>
      <c r="DU6" s="7" t="s">
        <v>12</v>
      </c>
      <c r="DV6" s="8"/>
      <c r="DW6" s="8"/>
      <c r="DX6" s="8"/>
      <c r="DY6" s="8"/>
      <c r="DZ6" s="9"/>
      <c r="EA6" s="7" t="s">
        <v>13</v>
      </c>
      <c r="EB6" s="8"/>
      <c r="EC6" s="8"/>
      <c r="ED6" s="8"/>
      <c r="EE6" s="8"/>
      <c r="EF6" s="9"/>
      <c r="EG6" s="7" t="s">
        <v>14</v>
      </c>
      <c r="EH6" s="8"/>
      <c r="EI6" s="8"/>
      <c r="EJ6" s="8"/>
      <c r="EK6" s="8"/>
      <c r="EL6" s="9"/>
      <c r="EM6" s="14" t="s">
        <v>12</v>
      </c>
      <c r="EN6" s="14" t="s">
        <v>13</v>
      </c>
      <c r="EO6" s="14" t="s">
        <v>14</v>
      </c>
      <c r="EP6" s="14" t="s">
        <v>12</v>
      </c>
      <c r="EQ6" s="14" t="s">
        <v>13</v>
      </c>
      <c r="ER6" s="14" t="s">
        <v>14</v>
      </c>
      <c r="ES6" s="14" t="s">
        <v>12</v>
      </c>
      <c r="ET6" s="14" t="s">
        <v>13</v>
      </c>
      <c r="EU6" s="14" t="s">
        <v>14</v>
      </c>
      <c r="EV6" s="14" t="s">
        <v>12</v>
      </c>
      <c r="EW6" s="14" t="s">
        <v>13</v>
      </c>
      <c r="EX6" s="14" t="s">
        <v>14</v>
      </c>
      <c r="EY6" s="14" t="s">
        <v>12</v>
      </c>
      <c r="EZ6" s="14" t="s">
        <v>13</v>
      </c>
      <c r="FA6" s="14" t="s">
        <v>14</v>
      </c>
      <c r="FB6" s="7" t="s">
        <v>12</v>
      </c>
      <c r="FC6" s="8"/>
      <c r="FD6" s="8"/>
      <c r="FE6" s="8"/>
      <c r="FF6" s="8"/>
      <c r="FG6" s="8"/>
      <c r="FH6" s="8"/>
      <c r="FI6" s="9"/>
      <c r="FJ6" s="7" t="s">
        <v>13</v>
      </c>
      <c r="FK6" s="8"/>
      <c r="FL6" s="8"/>
      <c r="FM6" s="8"/>
      <c r="FN6" s="8"/>
      <c r="FO6" s="8"/>
      <c r="FP6" s="8"/>
      <c r="FQ6" s="9"/>
      <c r="FR6" s="7" t="s">
        <v>14</v>
      </c>
      <c r="FS6" s="8"/>
      <c r="FT6" s="8"/>
      <c r="FU6" s="8"/>
      <c r="FV6" s="8"/>
      <c r="FW6" s="8"/>
      <c r="FX6" s="8"/>
      <c r="FY6" s="9"/>
      <c r="FZ6" s="12"/>
      <c r="GA6" s="12"/>
      <c r="GB6" s="13"/>
    </row>
    <row r="7" spans="1:186" ht="13">
      <c r="A7" s="6"/>
      <c r="B7" s="15" t="s">
        <v>15</v>
      </c>
      <c r="C7" s="16"/>
      <c r="D7" s="16"/>
      <c r="E7" s="16"/>
      <c r="F7" s="7" t="s">
        <v>16</v>
      </c>
      <c r="G7" s="9"/>
      <c r="H7" s="16" t="s">
        <v>15</v>
      </c>
      <c r="I7" s="16"/>
      <c r="J7" s="16"/>
      <c r="K7" s="16"/>
      <c r="L7" s="7" t="s">
        <v>16</v>
      </c>
      <c r="M7" s="9"/>
      <c r="N7" s="16" t="s">
        <v>15</v>
      </c>
      <c r="O7" s="16"/>
      <c r="P7" s="16"/>
      <c r="Q7" s="16"/>
      <c r="R7" s="7" t="s">
        <v>16</v>
      </c>
      <c r="S7" s="9"/>
      <c r="T7" s="16" t="s">
        <v>15</v>
      </c>
      <c r="U7" s="16" t="s">
        <v>15</v>
      </c>
      <c r="V7" s="16" t="s">
        <v>15</v>
      </c>
      <c r="W7" s="16" t="s">
        <v>16</v>
      </c>
      <c r="X7" s="16" t="s">
        <v>16</v>
      </c>
      <c r="Y7" s="16" t="s">
        <v>16</v>
      </c>
      <c r="Z7" s="16" t="s">
        <v>16</v>
      </c>
      <c r="AA7" s="16" t="s">
        <v>16</v>
      </c>
      <c r="AB7" s="16" t="s">
        <v>16</v>
      </c>
      <c r="AC7" s="16" t="s">
        <v>16</v>
      </c>
      <c r="AD7" s="16" t="s">
        <v>16</v>
      </c>
      <c r="AE7" s="16" t="s">
        <v>16</v>
      </c>
      <c r="AF7" s="16" t="s">
        <v>16</v>
      </c>
      <c r="AG7" s="16" t="s">
        <v>16</v>
      </c>
      <c r="AH7" s="16" t="s">
        <v>16</v>
      </c>
      <c r="AI7" s="16" t="s">
        <v>16</v>
      </c>
      <c r="AJ7" s="16" t="s">
        <v>16</v>
      </c>
      <c r="AK7" s="16" t="s">
        <v>16</v>
      </c>
      <c r="AL7" s="16" t="s">
        <v>16</v>
      </c>
      <c r="AM7" s="16" t="s">
        <v>16</v>
      </c>
      <c r="AN7" s="16" t="s">
        <v>16</v>
      </c>
      <c r="AO7" s="16" t="s">
        <v>15</v>
      </c>
      <c r="AP7" s="16"/>
      <c r="AQ7" s="16"/>
      <c r="AR7" s="16"/>
      <c r="AS7" s="16" t="s">
        <v>16</v>
      </c>
      <c r="AT7" s="16"/>
      <c r="AU7" s="16"/>
      <c r="AV7" s="16"/>
      <c r="AW7" s="16" t="s">
        <v>15</v>
      </c>
      <c r="AX7" s="16"/>
      <c r="AY7" s="16"/>
      <c r="AZ7" s="16"/>
      <c r="BA7" s="16" t="s">
        <v>16</v>
      </c>
      <c r="BB7" s="16"/>
      <c r="BC7" s="16"/>
      <c r="BD7" s="16"/>
      <c r="BE7" s="16" t="s">
        <v>15</v>
      </c>
      <c r="BF7" s="16"/>
      <c r="BG7" s="16"/>
      <c r="BH7" s="16"/>
      <c r="BI7" s="16" t="s">
        <v>16</v>
      </c>
      <c r="BJ7" s="16"/>
      <c r="BK7" s="16"/>
      <c r="BL7" s="16"/>
      <c r="BM7" s="16" t="s">
        <v>15</v>
      </c>
      <c r="BN7" s="16"/>
      <c r="BO7" s="16"/>
      <c r="BP7" s="7" t="s">
        <v>16</v>
      </c>
      <c r="BQ7" s="9"/>
      <c r="BR7" s="16" t="s">
        <v>15</v>
      </c>
      <c r="BS7" s="16"/>
      <c r="BT7" s="16"/>
      <c r="BU7" s="7" t="s">
        <v>16</v>
      </c>
      <c r="BV7" s="9"/>
      <c r="BW7" s="16" t="s">
        <v>15</v>
      </c>
      <c r="BX7" s="16"/>
      <c r="BY7" s="16"/>
      <c r="BZ7" s="7" t="s">
        <v>16</v>
      </c>
      <c r="CA7" s="9"/>
      <c r="CB7" s="16" t="s">
        <v>16</v>
      </c>
      <c r="CC7" s="16" t="s">
        <v>16</v>
      </c>
      <c r="CD7" s="16" t="s">
        <v>16</v>
      </c>
      <c r="CE7" s="16" t="s">
        <v>16</v>
      </c>
      <c r="CF7" s="16" t="s">
        <v>16</v>
      </c>
      <c r="CG7" s="16" t="s">
        <v>16</v>
      </c>
      <c r="CH7" s="16" t="s">
        <v>16</v>
      </c>
      <c r="CI7" s="16" t="s">
        <v>16</v>
      </c>
      <c r="CJ7" s="16" t="s">
        <v>16</v>
      </c>
      <c r="CK7" s="16" t="s">
        <v>15</v>
      </c>
      <c r="CL7" s="16" t="s">
        <v>15</v>
      </c>
      <c r="CM7" s="16" t="s">
        <v>15</v>
      </c>
      <c r="CN7" s="16" t="s">
        <v>16</v>
      </c>
      <c r="CO7" s="16" t="s">
        <v>16</v>
      </c>
      <c r="CP7" s="16" t="s">
        <v>16</v>
      </c>
      <c r="CQ7" s="16" t="s">
        <v>15</v>
      </c>
      <c r="CR7" s="16" t="s">
        <v>15</v>
      </c>
      <c r="CS7" s="16" t="s">
        <v>15</v>
      </c>
      <c r="CT7" s="16" t="s">
        <v>16</v>
      </c>
      <c r="CU7" s="16" t="s">
        <v>16</v>
      </c>
      <c r="CV7" s="16" t="s">
        <v>16</v>
      </c>
      <c r="CW7" s="16" t="s">
        <v>15</v>
      </c>
      <c r="CX7" s="16"/>
      <c r="CY7" s="16"/>
      <c r="CZ7" s="16"/>
      <c r="DA7" s="16" t="s">
        <v>16</v>
      </c>
      <c r="DB7" s="16"/>
      <c r="DC7" s="16"/>
      <c r="DD7" s="16"/>
      <c r="DE7" s="16" t="s">
        <v>15</v>
      </c>
      <c r="DF7" s="16"/>
      <c r="DG7" s="16"/>
      <c r="DH7" s="16"/>
      <c r="DI7" s="16" t="s">
        <v>16</v>
      </c>
      <c r="DJ7" s="16"/>
      <c r="DK7" s="16"/>
      <c r="DL7" s="16"/>
      <c r="DM7" s="16" t="s">
        <v>15</v>
      </c>
      <c r="DN7" s="16"/>
      <c r="DO7" s="16"/>
      <c r="DP7" s="16"/>
      <c r="DQ7" s="16" t="s">
        <v>16</v>
      </c>
      <c r="DR7" s="16"/>
      <c r="DS7" s="16"/>
      <c r="DT7" s="16"/>
      <c r="DU7" s="16" t="s">
        <v>15</v>
      </c>
      <c r="DV7" s="16"/>
      <c r="DW7" s="16"/>
      <c r="DX7" s="16"/>
      <c r="DY7" s="7" t="s">
        <v>16</v>
      </c>
      <c r="DZ7" s="9"/>
      <c r="EA7" s="16" t="s">
        <v>15</v>
      </c>
      <c r="EB7" s="16"/>
      <c r="EC7" s="16"/>
      <c r="ED7" s="16"/>
      <c r="EE7" s="7" t="s">
        <v>16</v>
      </c>
      <c r="EF7" s="9"/>
      <c r="EG7" s="16" t="s">
        <v>15</v>
      </c>
      <c r="EH7" s="16"/>
      <c r="EI7" s="16"/>
      <c r="EJ7" s="16"/>
      <c r="EK7" s="7" t="s">
        <v>16</v>
      </c>
      <c r="EL7" s="9"/>
      <c r="EM7" s="16" t="s">
        <v>16</v>
      </c>
      <c r="EN7" s="16" t="s">
        <v>16</v>
      </c>
      <c r="EO7" s="16" t="s">
        <v>16</v>
      </c>
      <c r="EP7" s="16" t="s">
        <v>16</v>
      </c>
      <c r="EQ7" s="16" t="s">
        <v>16</v>
      </c>
      <c r="ER7" s="16" t="s">
        <v>16</v>
      </c>
      <c r="ES7" s="16" t="s">
        <v>16</v>
      </c>
      <c r="ET7" s="16" t="s">
        <v>16</v>
      </c>
      <c r="EU7" s="16" t="s">
        <v>16</v>
      </c>
      <c r="EV7" s="16" t="s">
        <v>16</v>
      </c>
      <c r="EW7" s="16" t="s">
        <v>16</v>
      </c>
      <c r="EX7" s="16" t="s">
        <v>16</v>
      </c>
      <c r="EY7" s="16" t="s">
        <v>15</v>
      </c>
      <c r="EZ7" s="16" t="s">
        <v>15</v>
      </c>
      <c r="FA7" s="16" t="s">
        <v>15</v>
      </c>
      <c r="FB7" s="16" t="s">
        <v>15</v>
      </c>
      <c r="FC7" s="16"/>
      <c r="FD7" s="16"/>
      <c r="FE7" s="16"/>
      <c r="FF7" s="16" t="s">
        <v>16</v>
      </c>
      <c r="FG7" s="16"/>
      <c r="FH7" s="16"/>
      <c r="FI7" s="16"/>
      <c r="FJ7" s="16" t="s">
        <v>15</v>
      </c>
      <c r="FK7" s="16"/>
      <c r="FL7" s="16"/>
      <c r="FM7" s="16"/>
      <c r="FN7" s="16" t="s">
        <v>16</v>
      </c>
      <c r="FO7" s="16"/>
      <c r="FP7" s="16"/>
      <c r="FQ7" s="16"/>
      <c r="FR7" s="16" t="s">
        <v>15</v>
      </c>
      <c r="FS7" s="16"/>
      <c r="FT7" s="16"/>
      <c r="FU7" s="16"/>
      <c r="FV7" s="16" t="s">
        <v>16</v>
      </c>
      <c r="FW7" s="16"/>
      <c r="FX7" s="16"/>
      <c r="FY7" s="16"/>
      <c r="FZ7" s="12"/>
      <c r="GA7" s="12"/>
      <c r="GB7" s="13"/>
    </row>
    <row r="8" spans="1:186" ht="13">
      <c r="A8" s="17" t="s">
        <v>17</v>
      </c>
      <c r="B8" s="18" t="s">
        <v>18</v>
      </c>
      <c r="C8" s="19" t="s">
        <v>19</v>
      </c>
      <c r="D8" s="19" t="s">
        <v>20</v>
      </c>
      <c r="E8" s="19" t="s">
        <v>21</v>
      </c>
      <c r="F8" s="7" t="s">
        <v>18</v>
      </c>
      <c r="G8" s="9" t="s">
        <v>19</v>
      </c>
      <c r="H8" s="19" t="s">
        <v>18</v>
      </c>
      <c r="I8" s="19" t="s">
        <v>19</v>
      </c>
      <c r="J8" s="19" t="s">
        <v>20</v>
      </c>
      <c r="K8" s="19" t="s">
        <v>21</v>
      </c>
      <c r="L8" s="7" t="s">
        <v>18</v>
      </c>
      <c r="M8" s="9" t="s">
        <v>19</v>
      </c>
      <c r="N8" s="19" t="s">
        <v>18</v>
      </c>
      <c r="O8" s="19" t="s">
        <v>19</v>
      </c>
      <c r="P8" s="19" t="s">
        <v>20</v>
      </c>
      <c r="Q8" s="19" t="s">
        <v>21</v>
      </c>
      <c r="R8" s="7" t="s">
        <v>18</v>
      </c>
      <c r="S8" s="9" t="s">
        <v>19</v>
      </c>
      <c r="T8" s="19" t="s">
        <v>19</v>
      </c>
      <c r="U8" s="19" t="s">
        <v>19</v>
      </c>
      <c r="V8" s="19" t="s">
        <v>19</v>
      </c>
      <c r="W8" s="19" t="s">
        <v>19</v>
      </c>
      <c r="X8" s="19" t="s">
        <v>19</v>
      </c>
      <c r="Y8" s="19" t="s">
        <v>19</v>
      </c>
      <c r="Z8" s="19" t="s">
        <v>19</v>
      </c>
      <c r="AA8" s="19" t="s">
        <v>19</v>
      </c>
      <c r="AB8" s="19" t="s">
        <v>19</v>
      </c>
      <c r="AC8" s="19" t="s">
        <v>19</v>
      </c>
      <c r="AD8" s="19" t="s">
        <v>19</v>
      </c>
      <c r="AE8" s="19" t="s">
        <v>19</v>
      </c>
      <c r="AF8" s="19" t="s">
        <v>19</v>
      </c>
      <c r="AG8" s="19" t="s">
        <v>19</v>
      </c>
      <c r="AH8" s="19" t="s">
        <v>19</v>
      </c>
      <c r="AI8" s="19" t="s">
        <v>20</v>
      </c>
      <c r="AJ8" s="19" t="s">
        <v>20</v>
      </c>
      <c r="AK8" s="19" t="s">
        <v>20</v>
      </c>
      <c r="AL8" s="19" t="s">
        <v>19</v>
      </c>
      <c r="AM8" s="19" t="s">
        <v>19</v>
      </c>
      <c r="AN8" s="19" t="s">
        <v>19</v>
      </c>
      <c r="AO8" s="19" t="s">
        <v>18</v>
      </c>
      <c r="AP8" s="19" t="s">
        <v>19</v>
      </c>
      <c r="AQ8" s="19" t="s">
        <v>20</v>
      </c>
      <c r="AR8" s="19" t="s">
        <v>21</v>
      </c>
      <c r="AS8" s="19" t="s">
        <v>18</v>
      </c>
      <c r="AT8" s="19" t="s">
        <v>19</v>
      </c>
      <c r="AU8" s="19" t="s">
        <v>20</v>
      </c>
      <c r="AV8" s="19" t="s">
        <v>21</v>
      </c>
      <c r="AW8" s="19" t="s">
        <v>18</v>
      </c>
      <c r="AX8" s="19" t="s">
        <v>19</v>
      </c>
      <c r="AY8" s="19" t="s">
        <v>20</v>
      </c>
      <c r="AZ8" s="19" t="s">
        <v>21</v>
      </c>
      <c r="BA8" s="19" t="s">
        <v>18</v>
      </c>
      <c r="BB8" s="19" t="s">
        <v>19</v>
      </c>
      <c r="BC8" s="19" t="s">
        <v>20</v>
      </c>
      <c r="BD8" s="19" t="s">
        <v>21</v>
      </c>
      <c r="BE8" s="19" t="s">
        <v>18</v>
      </c>
      <c r="BF8" s="19" t="s">
        <v>19</v>
      </c>
      <c r="BG8" s="19" t="s">
        <v>20</v>
      </c>
      <c r="BH8" s="19" t="s">
        <v>21</v>
      </c>
      <c r="BI8" s="19" t="s">
        <v>18</v>
      </c>
      <c r="BJ8" s="19" t="s">
        <v>19</v>
      </c>
      <c r="BK8" s="19" t="s">
        <v>20</v>
      </c>
      <c r="BL8" s="19" t="s">
        <v>21</v>
      </c>
      <c r="BM8" s="19" t="s">
        <v>18</v>
      </c>
      <c r="BN8" s="19" t="s">
        <v>19</v>
      </c>
      <c r="BO8" s="19" t="s">
        <v>20</v>
      </c>
      <c r="BP8" s="7" t="s">
        <v>18</v>
      </c>
      <c r="BQ8" s="9" t="s">
        <v>19</v>
      </c>
      <c r="BR8" s="19" t="s">
        <v>18</v>
      </c>
      <c r="BS8" s="19" t="s">
        <v>19</v>
      </c>
      <c r="BT8" s="19" t="s">
        <v>20</v>
      </c>
      <c r="BU8" s="7" t="s">
        <v>18</v>
      </c>
      <c r="BV8" s="9" t="s">
        <v>19</v>
      </c>
      <c r="BW8" s="19" t="s">
        <v>18</v>
      </c>
      <c r="BX8" s="19" t="s">
        <v>19</v>
      </c>
      <c r="BY8" s="19" t="s">
        <v>20</v>
      </c>
      <c r="BZ8" s="7" t="s">
        <v>18</v>
      </c>
      <c r="CA8" s="9" t="s">
        <v>19</v>
      </c>
      <c r="CB8" s="19" t="s">
        <v>19</v>
      </c>
      <c r="CC8" s="19" t="s">
        <v>19</v>
      </c>
      <c r="CD8" s="19" t="s">
        <v>19</v>
      </c>
      <c r="CE8" s="19" t="s">
        <v>21</v>
      </c>
      <c r="CF8" s="19" t="s">
        <v>21</v>
      </c>
      <c r="CG8" s="19" t="s">
        <v>21</v>
      </c>
      <c r="CH8" s="19" t="s">
        <v>19</v>
      </c>
      <c r="CI8" s="19" t="s">
        <v>19</v>
      </c>
      <c r="CJ8" s="19" t="s">
        <v>19</v>
      </c>
      <c r="CK8" s="19" t="s">
        <v>19</v>
      </c>
      <c r="CL8" s="19" t="s">
        <v>19</v>
      </c>
      <c r="CM8" s="19" t="s">
        <v>19</v>
      </c>
      <c r="CN8" s="19" t="s">
        <v>19</v>
      </c>
      <c r="CO8" s="19" t="s">
        <v>19</v>
      </c>
      <c r="CP8" s="19" t="s">
        <v>19</v>
      </c>
      <c r="CQ8" s="19" t="s">
        <v>19</v>
      </c>
      <c r="CR8" s="19" t="s">
        <v>19</v>
      </c>
      <c r="CS8" s="19" t="s">
        <v>19</v>
      </c>
      <c r="CT8" s="19" t="s">
        <v>19</v>
      </c>
      <c r="CU8" s="19" t="s">
        <v>19</v>
      </c>
      <c r="CV8" s="19" t="s">
        <v>19</v>
      </c>
      <c r="CW8" s="19" t="s">
        <v>18</v>
      </c>
      <c r="CX8" s="19" t="s">
        <v>19</v>
      </c>
      <c r="CY8" s="19" t="s">
        <v>20</v>
      </c>
      <c r="CZ8" s="19" t="s">
        <v>21</v>
      </c>
      <c r="DA8" s="19" t="s">
        <v>18</v>
      </c>
      <c r="DB8" s="19" t="s">
        <v>19</v>
      </c>
      <c r="DC8" s="19" t="s">
        <v>20</v>
      </c>
      <c r="DD8" s="19" t="s">
        <v>21</v>
      </c>
      <c r="DE8" s="19" t="s">
        <v>18</v>
      </c>
      <c r="DF8" s="19" t="s">
        <v>19</v>
      </c>
      <c r="DG8" s="19" t="s">
        <v>20</v>
      </c>
      <c r="DH8" s="19" t="s">
        <v>21</v>
      </c>
      <c r="DI8" s="19" t="s">
        <v>18</v>
      </c>
      <c r="DJ8" s="19" t="s">
        <v>19</v>
      </c>
      <c r="DK8" s="19" t="s">
        <v>20</v>
      </c>
      <c r="DL8" s="19" t="s">
        <v>21</v>
      </c>
      <c r="DM8" s="19" t="s">
        <v>18</v>
      </c>
      <c r="DN8" s="19" t="s">
        <v>19</v>
      </c>
      <c r="DO8" s="19" t="s">
        <v>20</v>
      </c>
      <c r="DP8" s="19" t="s">
        <v>21</v>
      </c>
      <c r="DQ8" s="19" t="s">
        <v>18</v>
      </c>
      <c r="DR8" s="19" t="s">
        <v>19</v>
      </c>
      <c r="DS8" s="19" t="s">
        <v>20</v>
      </c>
      <c r="DT8" s="19" t="s">
        <v>21</v>
      </c>
      <c r="DU8" s="19" t="s">
        <v>18</v>
      </c>
      <c r="DV8" s="19" t="s">
        <v>19</v>
      </c>
      <c r="DW8" s="19" t="s">
        <v>20</v>
      </c>
      <c r="DX8" s="19" t="s">
        <v>21</v>
      </c>
      <c r="DY8" s="7" t="s">
        <v>18</v>
      </c>
      <c r="DZ8" s="9" t="s">
        <v>19</v>
      </c>
      <c r="EA8" s="19" t="s">
        <v>18</v>
      </c>
      <c r="EB8" s="19" t="s">
        <v>19</v>
      </c>
      <c r="EC8" s="19" t="s">
        <v>20</v>
      </c>
      <c r="ED8" s="19" t="s">
        <v>21</v>
      </c>
      <c r="EE8" s="7" t="s">
        <v>18</v>
      </c>
      <c r="EF8" s="9" t="s">
        <v>19</v>
      </c>
      <c r="EG8" s="19" t="s">
        <v>18</v>
      </c>
      <c r="EH8" s="19" t="s">
        <v>19</v>
      </c>
      <c r="EI8" s="19" t="s">
        <v>20</v>
      </c>
      <c r="EJ8" s="19" t="s">
        <v>21</v>
      </c>
      <c r="EK8" s="7" t="s">
        <v>18</v>
      </c>
      <c r="EL8" s="9" t="s">
        <v>19</v>
      </c>
      <c r="EM8" s="19" t="s">
        <v>19</v>
      </c>
      <c r="EN8" s="19" t="s">
        <v>19</v>
      </c>
      <c r="EO8" s="19" t="s">
        <v>19</v>
      </c>
      <c r="EP8" s="19" t="s">
        <v>19</v>
      </c>
      <c r="EQ8" s="19" t="s">
        <v>19</v>
      </c>
      <c r="ER8" s="19" t="s">
        <v>19</v>
      </c>
      <c r="ES8" s="19" t="s">
        <v>20</v>
      </c>
      <c r="ET8" s="19" t="s">
        <v>20</v>
      </c>
      <c r="EU8" s="19" t="s">
        <v>20</v>
      </c>
      <c r="EV8" s="19" t="s">
        <v>19</v>
      </c>
      <c r="EW8" s="19" t="s">
        <v>19</v>
      </c>
      <c r="EX8" s="19" t="s">
        <v>19</v>
      </c>
      <c r="EY8" s="19" t="s">
        <v>19</v>
      </c>
      <c r="EZ8" s="19" t="s">
        <v>19</v>
      </c>
      <c r="FA8" s="19" t="s">
        <v>19</v>
      </c>
      <c r="FB8" s="19" t="s">
        <v>18</v>
      </c>
      <c r="FC8" s="19" t="s">
        <v>19</v>
      </c>
      <c r="FD8" s="19" t="s">
        <v>20</v>
      </c>
      <c r="FE8" s="19" t="s">
        <v>21</v>
      </c>
      <c r="FF8" s="19" t="s">
        <v>18</v>
      </c>
      <c r="FG8" s="19" t="s">
        <v>19</v>
      </c>
      <c r="FH8" s="19" t="s">
        <v>20</v>
      </c>
      <c r="FI8" s="19" t="s">
        <v>21</v>
      </c>
      <c r="FJ8" s="19" t="s">
        <v>18</v>
      </c>
      <c r="FK8" s="19" t="s">
        <v>19</v>
      </c>
      <c r="FL8" s="19" t="s">
        <v>20</v>
      </c>
      <c r="FM8" s="19" t="s">
        <v>21</v>
      </c>
      <c r="FN8" s="19" t="s">
        <v>18</v>
      </c>
      <c r="FO8" s="19" t="s">
        <v>19</v>
      </c>
      <c r="FP8" s="19" t="s">
        <v>20</v>
      </c>
      <c r="FQ8" s="19" t="s">
        <v>21</v>
      </c>
      <c r="FR8" s="19" t="s">
        <v>18</v>
      </c>
      <c r="FS8" s="19" t="s">
        <v>19</v>
      </c>
      <c r="FT8" s="19" t="s">
        <v>20</v>
      </c>
      <c r="FU8" s="19" t="s">
        <v>21</v>
      </c>
      <c r="FV8" s="19" t="s">
        <v>18</v>
      </c>
      <c r="FW8" s="19" t="s">
        <v>19</v>
      </c>
      <c r="FX8" s="19" t="s">
        <v>20</v>
      </c>
      <c r="FY8" s="19" t="s">
        <v>21</v>
      </c>
      <c r="FZ8" s="20"/>
      <c r="GA8" s="20"/>
      <c r="GB8" s="21"/>
    </row>
    <row r="9" spans="1:186" ht="13">
      <c r="A9" s="22" t="s">
        <v>22</v>
      </c>
      <c r="B9" s="23">
        <v>0.35</v>
      </c>
      <c r="C9" s="24"/>
      <c r="D9" s="24"/>
      <c r="E9" s="25"/>
      <c r="F9" s="26">
        <v>0.29449999999999998</v>
      </c>
      <c r="G9" s="26">
        <v>0.216</v>
      </c>
      <c r="H9" s="23">
        <v>0.645166666666667</v>
      </c>
      <c r="I9" s="24"/>
      <c r="J9" s="24"/>
      <c r="K9" s="25"/>
      <c r="L9" s="26">
        <v>0.72024999999999995</v>
      </c>
      <c r="M9" s="26">
        <v>0.86699999999999999</v>
      </c>
      <c r="N9" s="23">
        <v>0</v>
      </c>
      <c r="O9" s="24"/>
      <c r="P9" s="24"/>
      <c r="Q9" s="25"/>
      <c r="R9" s="26">
        <v>0</v>
      </c>
      <c r="S9" s="26">
        <v>0</v>
      </c>
      <c r="T9" s="27"/>
      <c r="U9" s="28"/>
      <c r="V9" s="27"/>
      <c r="W9" s="28"/>
      <c r="X9" s="27"/>
      <c r="Y9" s="28"/>
      <c r="Z9" s="27"/>
      <c r="AA9" s="28"/>
      <c r="AB9" s="27"/>
      <c r="AC9" s="28"/>
      <c r="AD9" s="27"/>
      <c r="AE9" s="28"/>
      <c r="AF9" s="27"/>
      <c r="AG9" s="28"/>
      <c r="AH9" s="27"/>
      <c r="AI9" s="28"/>
      <c r="AJ9" s="27"/>
      <c r="AK9" s="28"/>
      <c r="AL9" s="27"/>
      <c r="AM9" s="28"/>
      <c r="AN9" s="27"/>
      <c r="AO9" s="26">
        <v>0.35425000000000001</v>
      </c>
      <c r="AP9" s="26">
        <v>0.43269999999999997</v>
      </c>
      <c r="AQ9" s="26">
        <v>0.30320000000000003</v>
      </c>
      <c r="AR9" s="26">
        <v>0.29189999999999999</v>
      </c>
      <c r="AS9" s="23">
        <v>0.143166666666667</v>
      </c>
      <c r="AT9" s="29">
        <v>0.18288888888888899</v>
      </c>
      <c r="AU9" s="29">
        <v>0.1804</v>
      </c>
      <c r="AV9" s="30">
        <v>0.16889999999999999</v>
      </c>
      <c r="AW9" s="26">
        <v>0.89</v>
      </c>
      <c r="AX9" s="26">
        <v>0.89100000000000001</v>
      </c>
      <c r="AY9" s="26">
        <v>0.85940000000000005</v>
      </c>
      <c r="AZ9" s="26">
        <v>0.87090000000000001</v>
      </c>
      <c r="BA9" s="23">
        <v>0.79366666666666696</v>
      </c>
      <c r="BB9" s="29">
        <v>0.90111111111111097</v>
      </c>
      <c r="BC9" s="29">
        <v>0.86380000000000001</v>
      </c>
      <c r="BD9" s="30">
        <v>0.88919999999999999</v>
      </c>
      <c r="BE9" s="26">
        <v>1</v>
      </c>
      <c r="BF9" s="26">
        <v>1</v>
      </c>
      <c r="BG9" s="26">
        <v>1</v>
      </c>
      <c r="BH9" s="26">
        <v>1</v>
      </c>
      <c r="BI9" s="23">
        <v>1</v>
      </c>
      <c r="BJ9" s="29">
        <v>1</v>
      </c>
      <c r="BK9" s="29">
        <v>1</v>
      </c>
      <c r="BL9" s="30">
        <v>1</v>
      </c>
      <c r="BM9" s="26">
        <v>0.15216666666666701</v>
      </c>
      <c r="BN9" s="26">
        <v>0.121</v>
      </c>
      <c r="BO9" s="28"/>
      <c r="BP9" s="23">
        <v>0.31680000000000003</v>
      </c>
      <c r="BQ9" s="25"/>
      <c r="BR9" s="26">
        <v>0.54266666666666696</v>
      </c>
      <c r="BS9" s="26">
        <v>0.29599999999999999</v>
      </c>
      <c r="BT9" s="28"/>
      <c r="BU9" s="23">
        <v>0.7218</v>
      </c>
      <c r="BV9" s="25"/>
      <c r="BW9" s="26">
        <v>0</v>
      </c>
      <c r="BX9" s="26">
        <v>0</v>
      </c>
      <c r="BY9" s="28"/>
      <c r="BZ9" s="23">
        <v>0</v>
      </c>
      <c r="CA9" s="25"/>
      <c r="CB9" s="28"/>
      <c r="CC9" s="27"/>
      <c r="CD9" s="28"/>
      <c r="CE9" s="27"/>
      <c r="CF9" s="28"/>
      <c r="CG9" s="27"/>
      <c r="CH9" s="28"/>
      <c r="CI9" s="27"/>
      <c r="CJ9" s="28"/>
      <c r="CK9" s="31">
        <v>8.5999999999999993E-2</v>
      </c>
      <c r="CL9" s="26">
        <v>0.94199999999999995</v>
      </c>
      <c r="CM9" s="31">
        <v>0.92600000000000005</v>
      </c>
      <c r="CN9" s="28"/>
      <c r="CO9" s="27"/>
      <c r="CP9" s="28"/>
      <c r="CQ9" s="31">
        <v>0.22500000000000001</v>
      </c>
      <c r="CR9" s="26">
        <v>0.46</v>
      </c>
      <c r="CS9" s="31">
        <v>0.96099999999999997</v>
      </c>
      <c r="CT9" s="28"/>
      <c r="CU9" s="27"/>
      <c r="CV9" s="28"/>
      <c r="CW9" s="23">
        <v>0.19450000000000001</v>
      </c>
      <c r="CX9" s="29">
        <v>8.5285714285714298E-2</v>
      </c>
      <c r="CY9" s="29">
        <v>0.1077</v>
      </c>
      <c r="CZ9" s="30">
        <v>9.0800000000000006E-2</v>
      </c>
      <c r="DA9" s="26">
        <v>0.3952</v>
      </c>
      <c r="DB9" s="26">
        <v>0.56159999999999999</v>
      </c>
      <c r="DC9" s="26">
        <v>0.33710000000000001</v>
      </c>
      <c r="DD9" s="26">
        <v>0.28820000000000001</v>
      </c>
      <c r="DE9" s="23">
        <v>0.87250000000000005</v>
      </c>
      <c r="DF9" s="29">
        <v>0.879571428571429</v>
      </c>
      <c r="DG9" s="29">
        <v>0.877</v>
      </c>
      <c r="DH9" s="30">
        <v>0.86880000000000002</v>
      </c>
      <c r="DI9" s="26">
        <v>0.76580000000000004</v>
      </c>
      <c r="DJ9" s="26">
        <v>0.82869999999999999</v>
      </c>
      <c r="DK9" s="26">
        <v>0.878</v>
      </c>
      <c r="DL9" s="26">
        <v>0.86770000000000003</v>
      </c>
      <c r="DM9" s="23">
        <v>1</v>
      </c>
      <c r="DN9" s="29">
        <v>1</v>
      </c>
      <c r="DO9" s="29">
        <v>1</v>
      </c>
      <c r="DP9" s="30">
        <v>1</v>
      </c>
      <c r="DQ9" s="26">
        <v>1</v>
      </c>
      <c r="DR9" s="26">
        <v>1</v>
      </c>
      <c r="DS9" s="26">
        <v>1</v>
      </c>
      <c r="DT9" s="26">
        <v>1</v>
      </c>
      <c r="DU9" s="23">
        <v>0.38080000000000003</v>
      </c>
      <c r="DV9" s="29">
        <v>0.32750000000000001</v>
      </c>
      <c r="DW9" s="24"/>
      <c r="DX9" s="25"/>
      <c r="DY9" s="26">
        <v>0.13700000000000001</v>
      </c>
      <c r="DZ9" s="28"/>
      <c r="EA9" s="23">
        <v>0.75939999999999996</v>
      </c>
      <c r="EB9" s="29">
        <v>0.88549999999999995</v>
      </c>
      <c r="EC9" s="24"/>
      <c r="ED9" s="25"/>
      <c r="EE9" s="26">
        <v>0.70950000000000002</v>
      </c>
      <c r="EF9" s="28"/>
      <c r="EG9" s="23">
        <v>0</v>
      </c>
      <c r="EH9" s="29">
        <v>0</v>
      </c>
      <c r="EI9" s="24"/>
      <c r="EJ9" s="25"/>
      <c r="EK9" s="26">
        <v>0</v>
      </c>
      <c r="EL9" s="28"/>
      <c r="EM9" s="27"/>
      <c r="EN9" s="28"/>
      <c r="EO9" s="27"/>
      <c r="EP9" s="28"/>
      <c r="EQ9" s="27"/>
      <c r="ER9" s="28"/>
      <c r="ES9" s="27"/>
      <c r="ET9" s="28"/>
      <c r="EU9" s="27"/>
      <c r="EV9" s="28"/>
      <c r="EW9" s="27"/>
      <c r="EX9" s="28"/>
      <c r="EY9" s="31">
        <v>0.30199999999999999</v>
      </c>
      <c r="EZ9" s="26">
        <v>0.83499999999999996</v>
      </c>
      <c r="FA9" s="31">
        <v>0.93400000000000005</v>
      </c>
      <c r="FB9" s="26">
        <v>0.43419999999999997</v>
      </c>
      <c r="FC9" s="26">
        <v>0.38614285714285701</v>
      </c>
      <c r="FD9" s="26">
        <v>0.30149999999999999</v>
      </c>
      <c r="FE9" s="26">
        <v>0.2253</v>
      </c>
      <c r="FF9" s="23">
        <v>0.114333333333333</v>
      </c>
      <c r="FG9" s="29">
        <v>0.1295</v>
      </c>
      <c r="FH9" s="29">
        <v>0.16420000000000001</v>
      </c>
      <c r="FI9" s="30">
        <v>0.1439</v>
      </c>
      <c r="FJ9" s="26">
        <v>0.86980000000000002</v>
      </c>
      <c r="FK9" s="26">
        <v>0.84585714285714297</v>
      </c>
      <c r="FL9" s="26">
        <v>0.85399999999999998</v>
      </c>
      <c r="FM9" s="26">
        <v>0.85799999999999998</v>
      </c>
      <c r="FN9" s="23">
        <v>0.84533333333333305</v>
      </c>
      <c r="FO9" s="29">
        <v>0.86929999999999996</v>
      </c>
      <c r="FP9" s="29">
        <v>0.86760000000000004</v>
      </c>
      <c r="FQ9" s="30">
        <v>0.87519999999999998</v>
      </c>
      <c r="FR9" s="26">
        <v>1</v>
      </c>
      <c r="FS9" s="26">
        <v>1</v>
      </c>
      <c r="FT9" s="26">
        <v>1</v>
      </c>
      <c r="FU9" s="26">
        <v>1</v>
      </c>
      <c r="FV9" s="23">
        <v>1</v>
      </c>
      <c r="FW9" s="29">
        <v>1</v>
      </c>
      <c r="FX9" s="29">
        <v>1</v>
      </c>
      <c r="FY9" s="30">
        <v>1</v>
      </c>
      <c r="FZ9" s="32">
        <v>0.249725</v>
      </c>
      <c r="GA9" s="33">
        <v>0.83691249999999995</v>
      </c>
      <c r="GB9" s="34">
        <v>0.85758749999999995</v>
      </c>
      <c r="GD9">
        <f>SUM(FZ9:GB9)</f>
        <v>1.9442249999999999</v>
      </c>
    </row>
    <row r="10" spans="1:186" ht="13">
      <c r="A10" s="35" t="s">
        <v>23</v>
      </c>
      <c r="B10" s="36">
        <v>0.77210000000000001</v>
      </c>
      <c r="C10" s="37">
        <v>0.83633333333333304</v>
      </c>
      <c r="D10" s="37">
        <v>0.874</v>
      </c>
      <c r="E10" s="38">
        <v>0.89400000000000002</v>
      </c>
      <c r="F10" s="26">
        <v>0.74019999999999997</v>
      </c>
      <c r="G10" s="26">
        <v>0.8125</v>
      </c>
      <c r="H10" s="36">
        <v>0.60289999999999999</v>
      </c>
      <c r="I10" s="37">
        <v>0.614222222222222</v>
      </c>
      <c r="J10" s="37">
        <v>0.66600000000000004</v>
      </c>
      <c r="K10" s="38">
        <v>0.68700000000000006</v>
      </c>
      <c r="L10" s="26">
        <v>0.63139999999999996</v>
      </c>
      <c r="M10" s="26">
        <v>0.48625000000000002</v>
      </c>
      <c r="N10" s="36">
        <v>0</v>
      </c>
      <c r="O10" s="37">
        <v>0</v>
      </c>
      <c r="P10" s="37">
        <v>0</v>
      </c>
      <c r="Q10" s="38">
        <v>0</v>
      </c>
      <c r="R10" s="26">
        <v>0</v>
      </c>
      <c r="S10" s="26">
        <v>0</v>
      </c>
      <c r="T10" s="39">
        <v>0.85099999999999998</v>
      </c>
      <c r="U10" s="26">
        <v>0.76700000000000002</v>
      </c>
      <c r="V10" s="39">
        <v>0.54800000000000004</v>
      </c>
      <c r="W10" s="26">
        <v>0.80800000000000005</v>
      </c>
      <c r="X10" s="39">
        <v>0.81</v>
      </c>
      <c r="Y10" s="26">
        <v>0.67</v>
      </c>
      <c r="Z10" s="39">
        <v>0.54300000000000004</v>
      </c>
      <c r="AA10" s="26">
        <v>0.53900000000000003</v>
      </c>
      <c r="AB10" s="39">
        <v>0.89</v>
      </c>
      <c r="AC10" s="26">
        <v>0.85</v>
      </c>
      <c r="AD10" s="39">
        <v>0.77100000000000002</v>
      </c>
      <c r="AE10" s="26">
        <v>0.93300000000000005</v>
      </c>
      <c r="AF10" s="39">
        <v>0.82099999999999995</v>
      </c>
      <c r="AG10" s="26">
        <v>0.77300000000000002</v>
      </c>
      <c r="AH10" s="39">
        <v>0.93799999999999994</v>
      </c>
      <c r="AI10" s="26">
        <v>0.66</v>
      </c>
      <c r="AJ10" s="39">
        <v>0.66900000000000004</v>
      </c>
      <c r="AK10" s="26">
        <v>0.96</v>
      </c>
      <c r="AL10" s="39">
        <v>0.78800000000000003</v>
      </c>
      <c r="AM10" s="26">
        <v>0.59599999999999997</v>
      </c>
      <c r="AN10" s="39">
        <v>0.97199999999999998</v>
      </c>
      <c r="AO10" s="28"/>
      <c r="AP10" s="28"/>
      <c r="AQ10" s="26">
        <v>0.87511111111111095</v>
      </c>
      <c r="AR10" s="26">
        <v>0.87955555555555598</v>
      </c>
      <c r="AS10" s="40"/>
      <c r="AT10" s="37">
        <v>0.65400000000000003</v>
      </c>
      <c r="AU10" s="37">
        <v>0.73466666666666702</v>
      </c>
      <c r="AV10" s="38">
        <v>0.71150000000000002</v>
      </c>
      <c r="AW10" s="28"/>
      <c r="AX10" s="28"/>
      <c r="AY10" s="26">
        <v>0.75866666666666704</v>
      </c>
      <c r="AZ10" s="26">
        <v>0.74299999999999999</v>
      </c>
      <c r="BA10" s="40"/>
      <c r="BB10" s="37">
        <v>0.80100000000000005</v>
      </c>
      <c r="BC10" s="37">
        <v>0.807111111111111</v>
      </c>
      <c r="BD10" s="38">
        <v>0.75570000000000004</v>
      </c>
      <c r="BE10" s="28"/>
      <c r="BF10" s="28"/>
      <c r="BG10" s="26">
        <v>1</v>
      </c>
      <c r="BH10" s="26">
        <v>1</v>
      </c>
      <c r="BI10" s="40"/>
      <c r="BJ10" s="37">
        <v>1</v>
      </c>
      <c r="BK10" s="37">
        <v>1</v>
      </c>
      <c r="BL10" s="38">
        <v>1</v>
      </c>
      <c r="BM10" s="26">
        <v>0.79249999999999998</v>
      </c>
      <c r="BN10" s="26">
        <v>0.61470000000000002</v>
      </c>
      <c r="BO10" s="26">
        <v>0.58050000000000002</v>
      </c>
      <c r="BP10" s="36">
        <v>0.85580000000000001</v>
      </c>
      <c r="BQ10" s="38">
        <v>0.80549999999999999</v>
      </c>
      <c r="BR10" s="26">
        <v>0.51739999999999997</v>
      </c>
      <c r="BS10" s="26">
        <v>0.55989999999999995</v>
      </c>
      <c r="BT10" s="26">
        <v>0.76200000000000001</v>
      </c>
      <c r="BU10" s="36">
        <v>0.56200000000000006</v>
      </c>
      <c r="BV10" s="38">
        <v>0.60550000000000004</v>
      </c>
      <c r="BW10" s="26">
        <v>0</v>
      </c>
      <c r="BX10" s="26">
        <v>0</v>
      </c>
      <c r="BY10" s="26">
        <v>0</v>
      </c>
      <c r="BZ10" s="36">
        <v>0</v>
      </c>
      <c r="CA10" s="38">
        <v>0</v>
      </c>
      <c r="CB10" s="26">
        <v>0.89300000000000002</v>
      </c>
      <c r="CC10" s="39">
        <v>0.76300000000000001</v>
      </c>
      <c r="CD10" s="26">
        <v>0.64700000000000002</v>
      </c>
      <c r="CE10" s="39">
        <v>0.89100000000000001</v>
      </c>
      <c r="CF10" s="26">
        <v>0.61699999999999999</v>
      </c>
      <c r="CG10" s="39">
        <v>0.84799999999999998</v>
      </c>
      <c r="CH10" s="26">
        <v>0.88300000000000001</v>
      </c>
      <c r="CI10" s="39">
        <v>0.53</v>
      </c>
      <c r="CJ10" s="26">
        <v>0.878</v>
      </c>
      <c r="CK10" s="41"/>
      <c r="CL10" s="28"/>
      <c r="CM10" s="41"/>
      <c r="CN10" s="26">
        <v>0.50900000000000001</v>
      </c>
      <c r="CO10" s="39">
        <v>0.83599999999999997</v>
      </c>
      <c r="CP10" s="26">
        <v>0.95099999999999996</v>
      </c>
      <c r="CQ10" s="41"/>
      <c r="CR10" s="28"/>
      <c r="CS10" s="41"/>
      <c r="CT10" s="26">
        <v>0.94899999999999995</v>
      </c>
      <c r="CU10" s="39">
        <v>0.622</v>
      </c>
      <c r="CV10" s="26">
        <v>0.98799999999999999</v>
      </c>
      <c r="CW10" s="40"/>
      <c r="CX10" s="42"/>
      <c r="CY10" s="37">
        <v>0.60175000000000001</v>
      </c>
      <c r="CZ10" s="38">
        <v>0.57520000000000004</v>
      </c>
      <c r="DA10" s="28"/>
      <c r="DB10" s="26">
        <v>0.75249999999999995</v>
      </c>
      <c r="DC10" s="26">
        <v>0.86299999999999999</v>
      </c>
      <c r="DD10" s="26">
        <v>0.86966666666666703</v>
      </c>
      <c r="DE10" s="40"/>
      <c r="DF10" s="42"/>
      <c r="DG10" s="37">
        <v>0.80237499999999995</v>
      </c>
      <c r="DH10" s="38">
        <v>0.71509999999999996</v>
      </c>
      <c r="DI10" s="28"/>
      <c r="DJ10" s="26">
        <v>0.62450000000000006</v>
      </c>
      <c r="DK10" s="26">
        <v>0.78800000000000003</v>
      </c>
      <c r="DL10" s="26">
        <v>0.779555555555556</v>
      </c>
      <c r="DM10" s="40"/>
      <c r="DN10" s="42"/>
      <c r="DO10" s="37">
        <v>1</v>
      </c>
      <c r="DP10" s="38">
        <v>1</v>
      </c>
      <c r="DQ10" s="28"/>
      <c r="DR10" s="26">
        <v>1</v>
      </c>
      <c r="DS10" s="26">
        <v>1</v>
      </c>
      <c r="DT10" s="26">
        <v>1</v>
      </c>
      <c r="DU10" s="36">
        <v>0.74399999999999999</v>
      </c>
      <c r="DV10" s="37">
        <v>0.8306</v>
      </c>
      <c r="DW10" s="37">
        <v>0.84250000000000003</v>
      </c>
      <c r="DX10" s="38">
        <v>0.90600000000000003</v>
      </c>
      <c r="DY10" s="26">
        <v>0.69850000000000001</v>
      </c>
      <c r="DZ10" s="26">
        <v>0.63157142857142901</v>
      </c>
      <c r="EA10" s="36">
        <v>0.43</v>
      </c>
      <c r="EB10" s="37">
        <v>0.52070000000000005</v>
      </c>
      <c r="EC10" s="37">
        <v>0.72650000000000003</v>
      </c>
      <c r="ED10" s="38">
        <v>0.65400000000000003</v>
      </c>
      <c r="EE10" s="26">
        <v>0.451625</v>
      </c>
      <c r="EF10" s="26">
        <v>0.59814285714285698</v>
      </c>
      <c r="EG10" s="36">
        <v>0</v>
      </c>
      <c r="EH10" s="37">
        <v>0</v>
      </c>
      <c r="EI10" s="37">
        <v>0</v>
      </c>
      <c r="EJ10" s="38">
        <v>0</v>
      </c>
      <c r="EK10" s="26">
        <v>0</v>
      </c>
      <c r="EL10" s="26">
        <v>0</v>
      </c>
      <c r="EM10" s="39">
        <v>0.874</v>
      </c>
      <c r="EN10" s="26">
        <v>0.70599999999999996</v>
      </c>
      <c r="EO10" s="39">
        <v>0.57199999999999995</v>
      </c>
      <c r="EP10" s="26">
        <v>0.74199999999999999</v>
      </c>
      <c r="EQ10" s="39">
        <v>0.71299999999999997</v>
      </c>
      <c r="ER10" s="26">
        <v>0.60299999999999998</v>
      </c>
      <c r="ES10" s="39">
        <v>0.75700000000000001</v>
      </c>
      <c r="ET10" s="26">
        <v>0.84</v>
      </c>
      <c r="EU10" s="39">
        <v>0.69699999999999995</v>
      </c>
      <c r="EV10" s="26">
        <v>0.45800000000000002</v>
      </c>
      <c r="EW10" s="39">
        <v>0.58699999999999997</v>
      </c>
      <c r="EX10" s="26">
        <v>0.76700000000000002</v>
      </c>
      <c r="EY10" s="41"/>
      <c r="EZ10" s="28"/>
      <c r="FA10" s="41"/>
      <c r="FB10" s="28"/>
      <c r="FC10" s="28"/>
      <c r="FD10" s="26">
        <v>0.86362499999999998</v>
      </c>
      <c r="FE10" s="26">
        <v>0.87133333333333296</v>
      </c>
      <c r="FF10" s="36">
        <v>0.5665</v>
      </c>
      <c r="FG10" s="42"/>
      <c r="FH10" s="37">
        <v>0.73055555555555596</v>
      </c>
      <c r="FI10" s="38">
        <v>0.5857</v>
      </c>
      <c r="FJ10" s="28"/>
      <c r="FK10" s="28"/>
      <c r="FL10" s="26">
        <v>0.80225000000000002</v>
      </c>
      <c r="FM10" s="26">
        <v>0.789333333333333</v>
      </c>
      <c r="FN10" s="36">
        <v>0.62749999999999995</v>
      </c>
      <c r="FO10" s="42"/>
      <c r="FP10" s="37">
        <v>0.74466666666666703</v>
      </c>
      <c r="FQ10" s="38">
        <v>0.78320000000000001</v>
      </c>
      <c r="FR10" s="28"/>
      <c r="FS10" s="28"/>
      <c r="FT10" s="26">
        <v>1</v>
      </c>
      <c r="FU10" s="26">
        <v>1</v>
      </c>
      <c r="FV10" s="36">
        <v>1</v>
      </c>
      <c r="FW10" s="42"/>
      <c r="FX10" s="37">
        <v>1</v>
      </c>
      <c r="FY10" s="38">
        <v>1</v>
      </c>
      <c r="FZ10" s="32">
        <v>0.75966250000000002</v>
      </c>
      <c r="GA10" s="43">
        <v>0.66606666666666703</v>
      </c>
      <c r="GB10" s="44">
        <v>0.52859166666666701</v>
      </c>
      <c r="GD10">
        <f>SUM(FZ10:GB10)</f>
        <v>1.9543208333333342</v>
      </c>
    </row>
    <row r="11" spans="1:186" ht="13">
      <c r="A11" s="45" t="s">
        <v>24</v>
      </c>
      <c r="B11" s="46">
        <v>0.61381249999999998</v>
      </c>
      <c r="C11" s="47">
        <v>0.83633333333333304</v>
      </c>
      <c r="D11" s="47">
        <v>0.874</v>
      </c>
      <c r="E11" s="48">
        <v>0.89400000000000002</v>
      </c>
      <c r="F11" s="46">
        <v>0.61285714285714299</v>
      </c>
      <c r="G11" s="48">
        <v>0.69320000000000004</v>
      </c>
      <c r="H11" s="46">
        <v>0.61875000000000002</v>
      </c>
      <c r="I11" s="47">
        <v>0.614222222222222</v>
      </c>
      <c r="J11" s="47">
        <v>0.66600000000000004</v>
      </c>
      <c r="K11" s="48">
        <v>0.68700000000000006</v>
      </c>
      <c r="L11" s="46">
        <v>0.65678571428571397</v>
      </c>
      <c r="M11" s="48">
        <v>0.56240000000000001</v>
      </c>
      <c r="N11" s="46">
        <v>0</v>
      </c>
      <c r="O11" s="47">
        <v>0</v>
      </c>
      <c r="P11" s="47">
        <v>0</v>
      </c>
      <c r="Q11" s="48">
        <v>0</v>
      </c>
      <c r="R11" s="46">
        <v>0</v>
      </c>
      <c r="S11" s="48">
        <v>0</v>
      </c>
      <c r="T11" s="49">
        <v>0.85099999999999998</v>
      </c>
      <c r="U11" s="49">
        <v>0.76700000000000002</v>
      </c>
      <c r="V11" s="49">
        <v>0.54800000000000004</v>
      </c>
      <c r="W11" s="49">
        <v>0.80800000000000005</v>
      </c>
      <c r="X11" s="49">
        <v>0.81</v>
      </c>
      <c r="Y11" s="49">
        <v>0.67</v>
      </c>
      <c r="Z11" s="49">
        <v>0.54300000000000004</v>
      </c>
      <c r="AA11" s="49">
        <v>0.53900000000000003</v>
      </c>
      <c r="AB11" s="49">
        <v>0.89</v>
      </c>
      <c r="AC11" s="49">
        <v>0.85</v>
      </c>
      <c r="AD11" s="49">
        <v>0.77100000000000002</v>
      </c>
      <c r="AE11" s="49">
        <v>0.93300000000000005</v>
      </c>
      <c r="AF11" s="49">
        <v>0.82099999999999995</v>
      </c>
      <c r="AG11" s="49">
        <v>0.77300000000000002</v>
      </c>
      <c r="AH11" s="49">
        <v>0.93799999999999994</v>
      </c>
      <c r="AI11" s="49">
        <v>0.66</v>
      </c>
      <c r="AJ11" s="49">
        <v>0.66900000000000004</v>
      </c>
      <c r="AK11" s="49">
        <v>0.96</v>
      </c>
      <c r="AL11" s="49">
        <v>0.78800000000000003</v>
      </c>
      <c r="AM11" s="49">
        <v>0.59599999999999997</v>
      </c>
      <c r="AN11" s="49">
        <v>0.97199999999999998</v>
      </c>
      <c r="AO11" s="46">
        <v>0.35425000000000001</v>
      </c>
      <c r="AP11" s="47">
        <v>0.43269999999999997</v>
      </c>
      <c r="AQ11" s="47">
        <v>0.57410526315789501</v>
      </c>
      <c r="AR11" s="48">
        <v>0.57026315789473703</v>
      </c>
      <c r="AS11" s="46">
        <v>0.143166666666667</v>
      </c>
      <c r="AT11" s="47">
        <v>0.23</v>
      </c>
      <c r="AU11" s="47">
        <v>0.44294736842105298</v>
      </c>
      <c r="AV11" s="48">
        <v>0.44019999999999998</v>
      </c>
      <c r="AW11" s="46">
        <v>0.89</v>
      </c>
      <c r="AX11" s="47">
        <v>0.89100000000000001</v>
      </c>
      <c r="AY11" s="47">
        <v>0.81168421052631601</v>
      </c>
      <c r="AZ11" s="48">
        <v>0.81031578947368399</v>
      </c>
      <c r="BA11" s="46">
        <v>0.79366666666666696</v>
      </c>
      <c r="BB11" s="47">
        <v>0.8911</v>
      </c>
      <c r="BC11" s="47">
        <v>0.836947368421053</v>
      </c>
      <c r="BD11" s="48">
        <v>0.82245000000000001</v>
      </c>
      <c r="BE11" s="46">
        <v>1</v>
      </c>
      <c r="BF11" s="47">
        <v>1</v>
      </c>
      <c r="BG11" s="47">
        <v>1</v>
      </c>
      <c r="BH11" s="48">
        <v>1</v>
      </c>
      <c r="BI11" s="46">
        <v>1</v>
      </c>
      <c r="BJ11" s="47">
        <v>1</v>
      </c>
      <c r="BK11" s="47">
        <v>1</v>
      </c>
      <c r="BL11" s="48">
        <v>1</v>
      </c>
      <c r="BM11" s="46">
        <v>0.55237499999999995</v>
      </c>
      <c r="BN11" s="47">
        <v>0.569818181818182</v>
      </c>
      <c r="BO11" s="48">
        <v>0.58050000000000002</v>
      </c>
      <c r="BP11" s="46">
        <v>0.67613333333333303</v>
      </c>
      <c r="BQ11" s="48">
        <v>0.80549999999999999</v>
      </c>
      <c r="BR11" s="46">
        <v>0.52687499999999998</v>
      </c>
      <c r="BS11" s="47">
        <v>0.535909090909091</v>
      </c>
      <c r="BT11" s="48">
        <v>0.76200000000000001</v>
      </c>
      <c r="BU11" s="46">
        <v>0.61526666666666696</v>
      </c>
      <c r="BV11" s="48">
        <v>0.60550000000000004</v>
      </c>
      <c r="BW11" s="46">
        <v>0</v>
      </c>
      <c r="BX11" s="47">
        <v>0</v>
      </c>
      <c r="BY11" s="48">
        <v>0</v>
      </c>
      <c r="BZ11" s="46">
        <v>0</v>
      </c>
      <c r="CA11" s="48">
        <v>0</v>
      </c>
      <c r="CB11" s="49">
        <v>0.89300000000000002</v>
      </c>
      <c r="CC11" s="49">
        <v>0.76300000000000001</v>
      </c>
      <c r="CD11" s="49">
        <v>0.64700000000000002</v>
      </c>
      <c r="CE11" s="49">
        <v>0.89100000000000001</v>
      </c>
      <c r="CF11" s="49">
        <v>0.61699999999999999</v>
      </c>
      <c r="CG11" s="49">
        <v>0.84799999999999998</v>
      </c>
      <c r="CH11" s="49">
        <v>0.88300000000000001</v>
      </c>
      <c r="CI11" s="49">
        <v>0.53</v>
      </c>
      <c r="CJ11" s="49">
        <v>0.878</v>
      </c>
      <c r="CK11" s="49">
        <v>8.5999999999999993E-2</v>
      </c>
      <c r="CL11" s="49">
        <v>0.94199999999999995</v>
      </c>
      <c r="CM11" s="49">
        <v>0.92600000000000005</v>
      </c>
      <c r="CN11" s="49">
        <v>0.50900000000000001</v>
      </c>
      <c r="CO11" s="49">
        <v>0.83599999999999997</v>
      </c>
      <c r="CP11" s="49">
        <v>0.95099999999999996</v>
      </c>
      <c r="CQ11" s="49">
        <v>0.22500000000000001</v>
      </c>
      <c r="CR11" s="49">
        <v>0.46</v>
      </c>
      <c r="CS11" s="49">
        <v>0.96099999999999997</v>
      </c>
      <c r="CT11" s="49">
        <v>0.94899999999999995</v>
      </c>
      <c r="CU11" s="49">
        <v>0.622</v>
      </c>
      <c r="CV11" s="49">
        <v>0.98799999999999999</v>
      </c>
      <c r="CW11" s="46">
        <v>0.19450000000000001</v>
      </c>
      <c r="CX11" s="47">
        <v>8.5285714285714298E-2</v>
      </c>
      <c r="CY11" s="47">
        <v>0.327277777777778</v>
      </c>
      <c r="CZ11" s="48">
        <v>0.33300000000000002</v>
      </c>
      <c r="DA11" s="46">
        <v>0.3952</v>
      </c>
      <c r="DB11" s="47">
        <v>0.61614285714285699</v>
      </c>
      <c r="DC11" s="47">
        <v>0.60004999999999997</v>
      </c>
      <c r="DD11" s="48">
        <v>0.56363157894736804</v>
      </c>
      <c r="DE11" s="46">
        <v>0.87250000000000005</v>
      </c>
      <c r="DF11" s="47">
        <v>0.879571428571429</v>
      </c>
      <c r="DG11" s="47">
        <v>0.84383333333333299</v>
      </c>
      <c r="DH11" s="48">
        <v>0.79195000000000004</v>
      </c>
      <c r="DI11" s="46">
        <v>0.76580000000000004</v>
      </c>
      <c r="DJ11" s="47">
        <v>0.77035714285714296</v>
      </c>
      <c r="DK11" s="47">
        <v>0.83299999999999996</v>
      </c>
      <c r="DL11" s="48">
        <v>0.82594736842105299</v>
      </c>
      <c r="DM11" s="46">
        <v>1</v>
      </c>
      <c r="DN11" s="47">
        <v>1</v>
      </c>
      <c r="DO11" s="47">
        <v>1</v>
      </c>
      <c r="DP11" s="48">
        <v>1</v>
      </c>
      <c r="DQ11" s="46">
        <v>1</v>
      </c>
      <c r="DR11" s="47">
        <v>1</v>
      </c>
      <c r="DS11" s="47">
        <v>1</v>
      </c>
      <c r="DT11" s="48">
        <v>1</v>
      </c>
      <c r="DU11" s="46">
        <v>0.62293333333333301</v>
      </c>
      <c r="DV11" s="47">
        <v>0.74675000000000002</v>
      </c>
      <c r="DW11" s="47">
        <v>0.84250000000000003</v>
      </c>
      <c r="DX11" s="48">
        <v>0.90600000000000003</v>
      </c>
      <c r="DY11" s="46">
        <v>0.51133333333333297</v>
      </c>
      <c r="DZ11" s="48">
        <v>0.63157142857142901</v>
      </c>
      <c r="EA11" s="46">
        <v>0.53979999999999995</v>
      </c>
      <c r="EB11" s="47">
        <v>0.58150000000000002</v>
      </c>
      <c r="EC11" s="47">
        <v>0.72650000000000003</v>
      </c>
      <c r="ED11" s="48">
        <v>0.65400000000000003</v>
      </c>
      <c r="EE11" s="46">
        <v>0.53758333333333297</v>
      </c>
      <c r="EF11" s="48">
        <v>0.59814285714285698</v>
      </c>
      <c r="EG11" s="46">
        <v>0</v>
      </c>
      <c r="EH11" s="47">
        <v>0</v>
      </c>
      <c r="EI11" s="47">
        <v>0</v>
      </c>
      <c r="EJ11" s="48">
        <v>0</v>
      </c>
      <c r="EK11" s="46">
        <v>0</v>
      </c>
      <c r="EL11" s="48">
        <v>0</v>
      </c>
      <c r="EM11" s="49">
        <v>0.874</v>
      </c>
      <c r="EN11" s="49">
        <v>0.70599999999999996</v>
      </c>
      <c r="EO11" s="49">
        <v>0.57199999999999995</v>
      </c>
      <c r="EP11" s="49">
        <v>0.74199999999999999</v>
      </c>
      <c r="EQ11" s="49">
        <v>0.71299999999999997</v>
      </c>
      <c r="ER11" s="49">
        <v>0.60299999999999998</v>
      </c>
      <c r="ES11" s="49">
        <v>0.75700000000000001</v>
      </c>
      <c r="ET11" s="49">
        <v>0.84</v>
      </c>
      <c r="EU11" s="49">
        <v>0.69699999999999995</v>
      </c>
      <c r="EV11" s="49">
        <v>0.45800000000000002</v>
      </c>
      <c r="EW11" s="49">
        <v>0.58699999999999997</v>
      </c>
      <c r="EX11" s="49">
        <v>0.76700000000000002</v>
      </c>
      <c r="EY11" s="49">
        <v>0.30199999999999999</v>
      </c>
      <c r="EZ11" s="49">
        <v>0.83499999999999996</v>
      </c>
      <c r="FA11" s="49">
        <v>0.93400000000000005</v>
      </c>
      <c r="FB11" s="46">
        <v>0.43419999999999997</v>
      </c>
      <c r="FC11" s="47">
        <v>0.38614285714285701</v>
      </c>
      <c r="FD11" s="47">
        <v>0.55133333333333301</v>
      </c>
      <c r="FE11" s="48">
        <v>0.46756249999999999</v>
      </c>
      <c r="FF11" s="46">
        <v>0.22737499999999999</v>
      </c>
      <c r="FG11" s="47">
        <v>0.1295</v>
      </c>
      <c r="FH11" s="47">
        <v>0.43247368421052601</v>
      </c>
      <c r="FI11" s="48">
        <v>0.36480000000000001</v>
      </c>
      <c r="FJ11" s="46">
        <v>0.86980000000000002</v>
      </c>
      <c r="FK11" s="47">
        <v>0.84585714285714297</v>
      </c>
      <c r="FL11" s="47">
        <v>0.83099999999999996</v>
      </c>
      <c r="FM11" s="48">
        <v>0.83225000000000005</v>
      </c>
      <c r="FN11" s="46">
        <v>0.79087499999999999</v>
      </c>
      <c r="FO11" s="47">
        <v>0.86929999999999996</v>
      </c>
      <c r="FP11" s="47">
        <v>0.80936842105263096</v>
      </c>
      <c r="FQ11" s="48">
        <v>0.82920000000000005</v>
      </c>
      <c r="FR11" s="46">
        <v>1</v>
      </c>
      <c r="FS11" s="47">
        <v>1</v>
      </c>
      <c r="FT11" s="47">
        <v>1</v>
      </c>
      <c r="FU11" s="48">
        <v>1</v>
      </c>
      <c r="FV11" s="46">
        <v>1</v>
      </c>
      <c r="FW11" s="47">
        <v>1</v>
      </c>
      <c r="FX11" s="47">
        <v>1</v>
      </c>
      <c r="FY11" s="48">
        <v>1</v>
      </c>
      <c r="FZ11" s="49">
        <v>0.50469375000000005</v>
      </c>
      <c r="GA11" s="49">
        <v>0.75148958333333304</v>
      </c>
      <c r="GB11" s="50">
        <v>0.69308958333333304</v>
      </c>
    </row>
    <row r="28" spans="1:45" ht="13">
      <c r="A28" s="63" t="s">
        <v>25</v>
      </c>
    </row>
    <row r="30" spans="1:45">
      <c r="A30" s="51" t="s">
        <v>14</v>
      </c>
      <c r="B30" s="3" t="s">
        <v>1</v>
      </c>
      <c r="C30" s="3" t="s">
        <v>3</v>
      </c>
      <c r="D30" s="3" t="s">
        <v>4</v>
      </c>
      <c r="E30" s="3" t="s">
        <v>17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5"/>
    </row>
    <row r="31" spans="1:45" ht="13">
      <c r="A31" s="6"/>
      <c r="B31" s="7" t="s">
        <v>6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9"/>
      <c r="Q31" s="7" t="s">
        <v>7</v>
      </c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9"/>
      <c r="AF31" s="7" t="s">
        <v>8</v>
      </c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9"/>
      <c r="AS31" s="11" t="s">
        <v>24</v>
      </c>
    </row>
    <row r="32" spans="1:45" ht="13">
      <c r="A32" s="6"/>
      <c r="B32" s="7" t="s">
        <v>15</v>
      </c>
      <c r="C32" s="8"/>
      <c r="D32" s="8"/>
      <c r="E32" s="8"/>
      <c r="F32" s="9"/>
      <c r="G32" s="7" t="s">
        <v>16</v>
      </c>
      <c r="H32" s="8"/>
      <c r="I32" s="8"/>
      <c r="J32" s="8"/>
      <c r="K32" s="8"/>
      <c r="L32" s="8"/>
      <c r="M32" s="8"/>
      <c r="N32" s="8"/>
      <c r="O32" s="8"/>
      <c r="P32" s="9"/>
      <c r="Q32" s="7" t="s">
        <v>15</v>
      </c>
      <c r="R32" s="8"/>
      <c r="S32" s="8"/>
      <c r="T32" s="8"/>
      <c r="U32" s="8"/>
      <c r="V32" s="9"/>
      <c r="W32" s="7" t="s">
        <v>16</v>
      </c>
      <c r="X32" s="8"/>
      <c r="Y32" s="8"/>
      <c r="Z32" s="8"/>
      <c r="AA32" s="8"/>
      <c r="AB32" s="8"/>
      <c r="AC32" s="8"/>
      <c r="AD32" s="8"/>
      <c r="AE32" s="9"/>
      <c r="AF32" s="7" t="s">
        <v>15</v>
      </c>
      <c r="AG32" s="8"/>
      <c r="AH32" s="8"/>
      <c r="AI32" s="8"/>
      <c r="AJ32" s="9"/>
      <c r="AK32" s="7" t="s">
        <v>16</v>
      </c>
      <c r="AL32" s="8"/>
      <c r="AM32" s="8"/>
      <c r="AN32" s="8"/>
      <c r="AO32" s="8"/>
      <c r="AP32" s="8"/>
      <c r="AQ32" s="8"/>
      <c r="AR32" s="9"/>
      <c r="AS32" s="13"/>
    </row>
    <row r="33" spans="1:45" ht="13">
      <c r="A33" s="6"/>
      <c r="B33" s="7" t="s">
        <v>22</v>
      </c>
      <c r="C33" s="9"/>
      <c r="D33" s="52" t="s">
        <v>23</v>
      </c>
      <c r="E33" s="52"/>
      <c r="F33" s="52"/>
      <c r="G33" s="7" t="s">
        <v>22</v>
      </c>
      <c r="H33" s="9"/>
      <c r="I33" s="52" t="s">
        <v>23</v>
      </c>
      <c r="J33" s="52"/>
      <c r="K33" s="52"/>
      <c r="L33" s="52"/>
      <c r="M33" s="52"/>
      <c r="N33" s="52"/>
      <c r="O33" s="52"/>
      <c r="P33" s="52"/>
      <c r="Q33" s="52" t="s">
        <v>22</v>
      </c>
      <c r="R33" s="52"/>
      <c r="S33" s="52"/>
      <c r="T33" s="52"/>
      <c r="U33" s="7" t="s">
        <v>23</v>
      </c>
      <c r="V33" s="9"/>
      <c r="W33" s="7" t="s">
        <v>22</v>
      </c>
      <c r="X33" s="9"/>
      <c r="Y33" s="52" t="s">
        <v>23</v>
      </c>
      <c r="Z33" s="52"/>
      <c r="AA33" s="52"/>
      <c r="AB33" s="52"/>
      <c r="AC33" s="52"/>
      <c r="AD33" s="52"/>
      <c r="AE33" s="52"/>
      <c r="AF33" s="52" t="s">
        <v>22</v>
      </c>
      <c r="AG33" s="52"/>
      <c r="AH33" s="52"/>
      <c r="AI33" s="7" t="s">
        <v>23</v>
      </c>
      <c r="AJ33" s="9"/>
      <c r="AK33" s="7" t="s">
        <v>22</v>
      </c>
      <c r="AL33" s="9"/>
      <c r="AM33" s="52" t="s">
        <v>23</v>
      </c>
      <c r="AN33" s="52"/>
      <c r="AO33" s="52"/>
      <c r="AP33" s="52"/>
      <c r="AQ33" s="52"/>
      <c r="AR33" s="52"/>
      <c r="AS33" s="13"/>
    </row>
    <row r="34" spans="1:45" ht="13">
      <c r="A34" s="17" t="s">
        <v>5</v>
      </c>
      <c r="B34" s="7">
        <v>0</v>
      </c>
      <c r="C34" s="9">
        <v>1</v>
      </c>
      <c r="D34" s="53">
        <v>0</v>
      </c>
      <c r="E34" s="53">
        <v>0.54800000000000004</v>
      </c>
      <c r="F34" s="53">
        <v>1</v>
      </c>
      <c r="G34" s="7">
        <v>0</v>
      </c>
      <c r="H34" s="9">
        <v>1</v>
      </c>
      <c r="I34" s="53">
        <v>0</v>
      </c>
      <c r="J34" s="53">
        <v>0.67</v>
      </c>
      <c r="K34" s="53">
        <v>0.89</v>
      </c>
      <c r="L34" s="53">
        <v>0.93300000000000005</v>
      </c>
      <c r="M34" s="53">
        <v>0.93799999999999994</v>
      </c>
      <c r="N34" s="53">
        <v>0.96</v>
      </c>
      <c r="O34" s="53">
        <v>0.97199999999999998</v>
      </c>
      <c r="P34" s="53">
        <v>1</v>
      </c>
      <c r="Q34" s="53">
        <v>0</v>
      </c>
      <c r="R34" s="53">
        <v>0.92600000000000005</v>
      </c>
      <c r="S34" s="53">
        <v>0.96099999999999997</v>
      </c>
      <c r="T34" s="53">
        <v>1</v>
      </c>
      <c r="U34" s="7">
        <v>0</v>
      </c>
      <c r="V34" s="9">
        <v>1</v>
      </c>
      <c r="W34" s="7">
        <v>0</v>
      </c>
      <c r="X34" s="9">
        <v>1</v>
      </c>
      <c r="Y34" s="53">
        <v>0</v>
      </c>
      <c r="Z34" s="53">
        <v>0.64700000000000002</v>
      </c>
      <c r="AA34" s="53">
        <v>0.84799999999999998</v>
      </c>
      <c r="AB34" s="53">
        <v>0.878</v>
      </c>
      <c r="AC34" s="53">
        <v>0.95099999999999996</v>
      </c>
      <c r="AD34" s="53">
        <v>0.98799999999999999</v>
      </c>
      <c r="AE34" s="53">
        <v>1</v>
      </c>
      <c r="AF34" s="53">
        <v>0</v>
      </c>
      <c r="AG34" s="53">
        <v>0.93400000000000005</v>
      </c>
      <c r="AH34" s="53">
        <v>1</v>
      </c>
      <c r="AI34" s="7">
        <v>0</v>
      </c>
      <c r="AJ34" s="9">
        <v>1</v>
      </c>
      <c r="AK34" s="7">
        <v>0</v>
      </c>
      <c r="AL34" s="9">
        <v>1</v>
      </c>
      <c r="AM34" s="53">
        <v>0</v>
      </c>
      <c r="AN34" s="53">
        <v>0.57199999999999995</v>
      </c>
      <c r="AO34" s="53">
        <v>0.60299999999999998</v>
      </c>
      <c r="AP34" s="53">
        <v>0.69699999999999995</v>
      </c>
      <c r="AQ34" s="53">
        <v>0.76700000000000002</v>
      </c>
      <c r="AR34" s="53">
        <v>1</v>
      </c>
      <c r="AS34" s="21"/>
    </row>
    <row r="35" spans="1:45" ht="13">
      <c r="A35" s="22" t="s">
        <v>18</v>
      </c>
      <c r="B35" s="23">
        <v>0</v>
      </c>
      <c r="C35" s="30">
        <v>1</v>
      </c>
      <c r="D35" s="26">
        <v>0</v>
      </c>
      <c r="E35" s="28"/>
      <c r="F35" s="28"/>
      <c r="G35" s="23">
        <v>0</v>
      </c>
      <c r="H35" s="30">
        <v>1</v>
      </c>
      <c r="I35" s="26">
        <v>0</v>
      </c>
      <c r="J35" s="28"/>
      <c r="K35" s="28"/>
      <c r="L35" s="28"/>
      <c r="M35" s="28"/>
      <c r="N35" s="28"/>
      <c r="O35" s="28"/>
      <c r="P35" s="28"/>
      <c r="Q35" s="23">
        <v>0</v>
      </c>
      <c r="R35" s="24"/>
      <c r="S35" s="24"/>
      <c r="T35" s="30">
        <v>1</v>
      </c>
      <c r="U35" s="26">
        <v>0</v>
      </c>
      <c r="V35" s="28"/>
      <c r="W35" s="23">
        <v>0</v>
      </c>
      <c r="X35" s="30">
        <v>1</v>
      </c>
      <c r="Y35" s="26">
        <v>0</v>
      </c>
      <c r="Z35" s="28"/>
      <c r="AA35" s="28"/>
      <c r="AB35" s="28"/>
      <c r="AC35" s="28"/>
      <c r="AD35" s="28"/>
      <c r="AE35" s="28"/>
      <c r="AF35" s="23">
        <v>0</v>
      </c>
      <c r="AG35" s="24"/>
      <c r="AH35" s="30">
        <v>1</v>
      </c>
      <c r="AI35" s="26">
        <v>0</v>
      </c>
      <c r="AJ35" s="28"/>
      <c r="AK35" s="23">
        <v>0</v>
      </c>
      <c r="AL35" s="30">
        <v>1</v>
      </c>
      <c r="AM35" s="26">
        <v>0</v>
      </c>
      <c r="AN35" s="28"/>
      <c r="AO35" s="28"/>
      <c r="AP35" s="28"/>
      <c r="AQ35" s="28"/>
      <c r="AR35" s="26">
        <v>1</v>
      </c>
      <c r="AS35" s="34">
        <v>0.266666666666667</v>
      </c>
    </row>
    <row r="36" spans="1:45" ht="13">
      <c r="A36" s="35" t="s">
        <v>19</v>
      </c>
      <c r="B36" s="54"/>
      <c r="C36" s="55">
        <v>1</v>
      </c>
      <c r="D36" s="26">
        <v>0</v>
      </c>
      <c r="E36" s="26">
        <v>0.54800000000000004</v>
      </c>
      <c r="F36" s="28"/>
      <c r="G36" s="56">
        <v>0</v>
      </c>
      <c r="H36" s="55">
        <v>1</v>
      </c>
      <c r="I36" s="26">
        <v>0</v>
      </c>
      <c r="J36" s="26">
        <v>0.67</v>
      </c>
      <c r="K36" s="26">
        <v>0.89</v>
      </c>
      <c r="L36" s="26">
        <v>0.93300000000000005</v>
      </c>
      <c r="M36" s="26">
        <v>0.93799999999999994</v>
      </c>
      <c r="N36" s="28"/>
      <c r="O36" s="26">
        <v>0.97199999999999998</v>
      </c>
      <c r="P36" s="26">
        <v>1</v>
      </c>
      <c r="Q36" s="56">
        <v>0</v>
      </c>
      <c r="R36" s="26">
        <v>0.92600000000000005</v>
      </c>
      <c r="S36" s="26">
        <v>0.96099999999999997</v>
      </c>
      <c r="T36" s="55">
        <v>1</v>
      </c>
      <c r="U36" s="26">
        <v>0</v>
      </c>
      <c r="V36" s="28"/>
      <c r="W36" s="54"/>
      <c r="X36" s="55">
        <v>1</v>
      </c>
      <c r="Y36" s="26">
        <v>0</v>
      </c>
      <c r="Z36" s="26">
        <v>0.64700000000000002</v>
      </c>
      <c r="AA36" s="28"/>
      <c r="AB36" s="26">
        <v>0.878</v>
      </c>
      <c r="AC36" s="26">
        <v>0.95099999999999996</v>
      </c>
      <c r="AD36" s="26">
        <v>0.98799999999999999</v>
      </c>
      <c r="AE36" s="26">
        <v>1</v>
      </c>
      <c r="AF36" s="56">
        <v>0</v>
      </c>
      <c r="AG36" s="26">
        <v>0.93400000000000005</v>
      </c>
      <c r="AH36" s="55">
        <v>1</v>
      </c>
      <c r="AI36" s="26">
        <v>0</v>
      </c>
      <c r="AJ36" s="28"/>
      <c r="AK36" s="54"/>
      <c r="AL36" s="55">
        <v>1</v>
      </c>
      <c r="AM36" s="26">
        <v>0</v>
      </c>
      <c r="AN36" s="26">
        <v>0.57199999999999995</v>
      </c>
      <c r="AO36" s="26">
        <v>0.60299999999999998</v>
      </c>
      <c r="AP36" s="28"/>
      <c r="AQ36" s="26">
        <v>0.76700000000000002</v>
      </c>
      <c r="AR36" s="28"/>
      <c r="AS36" s="57">
        <v>0.59314999999999996</v>
      </c>
    </row>
    <row r="37" spans="1:45" ht="13">
      <c r="A37" s="35" t="s">
        <v>20</v>
      </c>
      <c r="B37" s="54"/>
      <c r="C37" s="55">
        <v>1</v>
      </c>
      <c r="D37" s="26">
        <v>0</v>
      </c>
      <c r="E37" s="28"/>
      <c r="F37" s="26">
        <v>1</v>
      </c>
      <c r="G37" s="54"/>
      <c r="H37" s="55">
        <v>1</v>
      </c>
      <c r="I37" s="28"/>
      <c r="J37" s="28"/>
      <c r="K37" s="28"/>
      <c r="L37" s="28"/>
      <c r="M37" s="28"/>
      <c r="N37" s="26">
        <v>0.96</v>
      </c>
      <c r="O37" s="28"/>
      <c r="P37" s="26">
        <v>1</v>
      </c>
      <c r="Q37" s="54"/>
      <c r="R37" s="28"/>
      <c r="S37" s="28"/>
      <c r="T37" s="55">
        <v>1</v>
      </c>
      <c r="U37" s="26">
        <v>0</v>
      </c>
      <c r="V37" s="26">
        <v>1</v>
      </c>
      <c r="W37" s="54"/>
      <c r="X37" s="55">
        <v>1</v>
      </c>
      <c r="Y37" s="28"/>
      <c r="Z37" s="28"/>
      <c r="AA37" s="28"/>
      <c r="AB37" s="28"/>
      <c r="AC37" s="28"/>
      <c r="AD37" s="28"/>
      <c r="AE37" s="26">
        <v>1</v>
      </c>
      <c r="AF37" s="54"/>
      <c r="AG37" s="28"/>
      <c r="AH37" s="55">
        <v>1</v>
      </c>
      <c r="AI37" s="26">
        <v>0</v>
      </c>
      <c r="AJ37" s="26">
        <v>1</v>
      </c>
      <c r="AK37" s="54"/>
      <c r="AL37" s="55">
        <v>1</v>
      </c>
      <c r="AM37" s="28"/>
      <c r="AN37" s="28"/>
      <c r="AO37" s="28"/>
      <c r="AP37" s="26">
        <v>0.69699999999999995</v>
      </c>
      <c r="AQ37" s="28"/>
      <c r="AR37" s="26">
        <v>1</v>
      </c>
      <c r="AS37" s="57">
        <v>0.95547499999999996</v>
      </c>
    </row>
    <row r="38" spans="1:45" ht="13">
      <c r="A38" s="35" t="s">
        <v>21</v>
      </c>
      <c r="B38" s="40"/>
      <c r="C38" s="38">
        <v>1</v>
      </c>
      <c r="D38" s="26">
        <v>0</v>
      </c>
      <c r="E38" s="28"/>
      <c r="F38" s="26">
        <v>1</v>
      </c>
      <c r="G38" s="40"/>
      <c r="H38" s="38">
        <v>1</v>
      </c>
      <c r="I38" s="28"/>
      <c r="J38" s="28"/>
      <c r="K38" s="28"/>
      <c r="L38" s="28"/>
      <c r="M38" s="28"/>
      <c r="N38" s="28"/>
      <c r="O38" s="28"/>
      <c r="P38" s="26">
        <v>1</v>
      </c>
      <c r="Q38" s="40"/>
      <c r="R38" s="42"/>
      <c r="S38" s="42"/>
      <c r="T38" s="38">
        <v>1</v>
      </c>
      <c r="U38" s="28"/>
      <c r="V38" s="26">
        <v>1</v>
      </c>
      <c r="W38" s="40"/>
      <c r="X38" s="38">
        <v>1</v>
      </c>
      <c r="Y38" s="28"/>
      <c r="Z38" s="28"/>
      <c r="AA38" s="26">
        <v>0.84799999999999998</v>
      </c>
      <c r="AB38" s="28"/>
      <c r="AC38" s="28"/>
      <c r="AD38" s="28"/>
      <c r="AE38" s="26">
        <v>1</v>
      </c>
      <c r="AF38" s="40"/>
      <c r="AG38" s="42"/>
      <c r="AH38" s="38">
        <v>1</v>
      </c>
      <c r="AI38" s="26">
        <v>0</v>
      </c>
      <c r="AJ38" s="26">
        <v>1</v>
      </c>
      <c r="AK38" s="40"/>
      <c r="AL38" s="38">
        <v>1</v>
      </c>
      <c r="AM38" s="28"/>
      <c r="AN38" s="28"/>
      <c r="AO38" s="28"/>
      <c r="AP38" s="28"/>
      <c r="AQ38" s="28"/>
      <c r="AR38" s="26">
        <v>1</v>
      </c>
      <c r="AS38" s="44">
        <v>0.95706666666666695</v>
      </c>
    </row>
    <row r="39" spans="1:45" ht="13">
      <c r="A39" s="45" t="s">
        <v>24</v>
      </c>
      <c r="B39" s="46">
        <v>0</v>
      </c>
      <c r="C39" s="48">
        <v>1</v>
      </c>
      <c r="D39" s="46">
        <v>0</v>
      </c>
      <c r="E39" s="47">
        <v>0.54800000000000004</v>
      </c>
      <c r="F39" s="48">
        <v>1</v>
      </c>
      <c r="G39" s="46">
        <v>0</v>
      </c>
      <c r="H39" s="48">
        <v>1</v>
      </c>
      <c r="I39" s="46">
        <v>0</v>
      </c>
      <c r="J39" s="47">
        <v>0.67</v>
      </c>
      <c r="K39" s="47">
        <v>0.89</v>
      </c>
      <c r="L39" s="47">
        <v>0.93300000000000005</v>
      </c>
      <c r="M39" s="47">
        <v>0.93799999999999994</v>
      </c>
      <c r="N39" s="47">
        <v>0.96</v>
      </c>
      <c r="O39" s="47">
        <v>0.97199999999999998</v>
      </c>
      <c r="P39" s="48">
        <v>1</v>
      </c>
      <c r="Q39" s="46">
        <v>0</v>
      </c>
      <c r="R39" s="47">
        <v>0.92600000000000005</v>
      </c>
      <c r="S39" s="47">
        <v>0.96099999999999997</v>
      </c>
      <c r="T39" s="48">
        <v>1</v>
      </c>
      <c r="U39" s="46">
        <v>0</v>
      </c>
      <c r="V39" s="48">
        <v>1</v>
      </c>
      <c r="W39" s="46">
        <v>0</v>
      </c>
      <c r="X39" s="48">
        <v>1</v>
      </c>
      <c r="Y39" s="46">
        <v>0</v>
      </c>
      <c r="Z39" s="47">
        <v>0.64700000000000002</v>
      </c>
      <c r="AA39" s="47">
        <v>0.84799999999999998</v>
      </c>
      <c r="AB39" s="47">
        <v>0.878</v>
      </c>
      <c r="AC39" s="47">
        <v>0.95099999999999996</v>
      </c>
      <c r="AD39" s="47">
        <v>0.98799999999999999</v>
      </c>
      <c r="AE39" s="48">
        <v>1</v>
      </c>
      <c r="AF39" s="46">
        <v>0</v>
      </c>
      <c r="AG39" s="47">
        <v>0.93400000000000005</v>
      </c>
      <c r="AH39" s="48">
        <v>1</v>
      </c>
      <c r="AI39" s="46">
        <v>0</v>
      </c>
      <c r="AJ39" s="48">
        <v>1</v>
      </c>
      <c r="AK39" s="46">
        <v>0</v>
      </c>
      <c r="AL39" s="48">
        <v>1</v>
      </c>
      <c r="AM39" s="46">
        <v>0</v>
      </c>
      <c r="AN39" s="47">
        <v>0.57199999999999995</v>
      </c>
      <c r="AO39" s="47">
        <v>0.60299999999999998</v>
      </c>
      <c r="AP39" s="47">
        <v>0.69699999999999995</v>
      </c>
      <c r="AQ39" s="47">
        <v>0.76700000000000002</v>
      </c>
      <c r="AR39" s="48">
        <v>1</v>
      </c>
      <c r="AS39" s="50">
        <v>0.69308958333333304</v>
      </c>
    </row>
    <row r="40" spans="1:45" ht="13" thickBot="1"/>
    <row r="41" spans="1:45" ht="13.5" thickBot="1">
      <c r="A41" s="76" t="s">
        <v>13</v>
      </c>
    </row>
    <row r="42" spans="1:45">
      <c r="B42" s="3" t="s">
        <v>1</v>
      </c>
      <c r="C42" s="3" t="s">
        <v>2</v>
      </c>
      <c r="D42" s="3" t="s">
        <v>3</v>
      </c>
      <c r="E42" s="3" t="s">
        <v>4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5"/>
    </row>
    <row r="43" spans="1:45" ht="13">
      <c r="A43" s="6"/>
      <c r="B43" s="7" t="s">
        <v>6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9"/>
      <c r="Q43" s="7" t="s">
        <v>7</v>
      </c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9"/>
      <c r="AF43" s="7" t="s">
        <v>8</v>
      </c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9"/>
      <c r="AS43" s="11" t="s">
        <v>24</v>
      </c>
    </row>
    <row r="44" spans="1:45" ht="13">
      <c r="A44" s="6"/>
      <c r="B44" s="7">
        <v>0</v>
      </c>
      <c r="C44" s="8"/>
      <c r="D44" s="8"/>
      <c r="E44" s="9"/>
      <c r="F44" s="58">
        <v>0.54800000000000004</v>
      </c>
      <c r="G44" s="58">
        <v>0.67</v>
      </c>
      <c r="H44" s="58">
        <v>0.89</v>
      </c>
      <c r="I44" s="58">
        <v>0.93300000000000005</v>
      </c>
      <c r="J44" s="58">
        <v>0.93799999999999994</v>
      </c>
      <c r="K44" s="58">
        <v>0.96</v>
      </c>
      <c r="L44" s="58">
        <v>0.97199999999999998</v>
      </c>
      <c r="M44" s="7">
        <v>1</v>
      </c>
      <c r="N44" s="8"/>
      <c r="O44" s="8"/>
      <c r="P44" s="9"/>
      <c r="Q44" s="7">
        <v>0</v>
      </c>
      <c r="R44" s="8"/>
      <c r="S44" s="8"/>
      <c r="T44" s="9"/>
      <c r="U44" s="58">
        <v>0.64700000000000002</v>
      </c>
      <c r="V44" s="58">
        <v>0.84799999999999998</v>
      </c>
      <c r="W44" s="58">
        <v>0.878</v>
      </c>
      <c r="X44" s="58">
        <v>0.92600000000000005</v>
      </c>
      <c r="Y44" s="58">
        <v>0.95099999999999996</v>
      </c>
      <c r="Z44" s="58">
        <v>0.96099999999999997</v>
      </c>
      <c r="AA44" s="58">
        <v>0.98799999999999999</v>
      </c>
      <c r="AB44" s="7">
        <v>1</v>
      </c>
      <c r="AC44" s="8"/>
      <c r="AD44" s="8"/>
      <c r="AE44" s="9"/>
      <c r="AF44" s="7">
        <v>0</v>
      </c>
      <c r="AG44" s="8"/>
      <c r="AH44" s="8"/>
      <c r="AI44" s="9"/>
      <c r="AJ44" s="58">
        <v>0.57199999999999995</v>
      </c>
      <c r="AK44" s="58">
        <v>0.60299999999999998</v>
      </c>
      <c r="AL44" s="58">
        <v>0.69699999999999995</v>
      </c>
      <c r="AM44" s="58">
        <v>0.76700000000000002</v>
      </c>
      <c r="AN44" s="58">
        <v>0.93400000000000005</v>
      </c>
      <c r="AO44" s="7">
        <v>1</v>
      </c>
      <c r="AP44" s="8"/>
      <c r="AQ44" s="8"/>
      <c r="AR44" s="9"/>
      <c r="AS44" s="13"/>
    </row>
    <row r="45" spans="1:45" ht="13">
      <c r="A45" s="6"/>
      <c r="B45" s="7" t="s">
        <v>15</v>
      </c>
      <c r="C45" s="9"/>
      <c r="D45" s="7" t="s">
        <v>16</v>
      </c>
      <c r="E45" s="9"/>
      <c r="F45" s="52" t="s">
        <v>15</v>
      </c>
      <c r="G45" s="52" t="s">
        <v>16</v>
      </c>
      <c r="H45" s="52" t="s">
        <v>16</v>
      </c>
      <c r="I45" s="52" t="s">
        <v>16</v>
      </c>
      <c r="J45" s="52" t="s">
        <v>16</v>
      </c>
      <c r="K45" s="52" t="s">
        <v>16</v>
      </c>
      <c r="L45" s="52" t="s">
        <v>16</v>
      </c>
      <c r="M45" s="7" t="s">
        <v>15</v>
      </c>
      <c r="N45" s="9"/>
      <c r="O45" s="7" t="s">
        <v>16</v>
      </c>
      <c r="P45" s="9"/>
      <c r="Q45" s="7" t="s">
        <v>15</v>
      </c>
      <c r="R45" s="9"/>
      <c r="S45" s="7" t="s">
        <v>16</v>
      </c>
      <c r="T45" s="9"/>
      <c r="U45" s="52" t="s">
        <v>16</v>
      </c>
      <c r="V45" s="52" t="s">
        <v>16</v>
      </c>
      <c r="W45" s="52" t="s">
        <v>16</v>
      </c>
      <c r="X45" s="52" t="s">
        <v>15</v>
      </c>
      <c r="Y45" s="52" t="s">
        <v>16</v>
      </c>
      <c r="Z45" s="52" t="s">
        <v>15</v>
      </c>
      <c r="AA45" s="52" t="s">
        <v>16</v>
      </c>
      <c r="AB45" s="7" t="s">
        <v>15</v>
      </c>
      <c r="AC45" s="9"/>
      <c r="AD45" s="7" t="s">
        <v>16</v>
      </c>
      <c r="AE45" s="9"/>
      <c r="AF45" s="7" t="s">
        <v>15</v>
      </c>
      <c r="AG45" s="9"/>
      <c r="AH45" s="7" t="s">
        <v>16</v>
      </c>
      <c r="AI45" s="9"/>
      <c r="AJ45" s="52" t="s">
        <v>16</v>
      </c>
      <c r="AK45" s="52" t="s">
        <v>16</v>
      </c>
      <c r="AL45" s="52" t="s">
        <v>16</v>
      </c>
      <c r="AM45" s="52" t="s">
        <v>16</v>
      </c>
      <c r="AN45" s="52" t="s">
        <v>15</v>
      </c>
      <c r="AO45" s="7" t="s">
        <v>15</v>
      </c>
      <c r="AP45" s="9"/>
      <c r="AQ45" s="7" t="s">
        <v>16</v>
      </c>
      <c r="AR45" s="9"/>
      <c r="AS45" s="13"/>
    </row>
    <row r="46" spans="1:45" ht="13">
      <c r="A46" s="17" t="s">
        <v>5</v>
      </c>
      <c r="B46" s="7" t="s">
        <v>22</v>
      </c>
      <c r="C46" s="9" t="s">
        <v>23</v>
      </c>
      <c r="D46" s="7" t="s">
        <v>22</v>
      </c>
      <c r="E46" s="9" t="s">
        <v>23</v>
      </c>
      <c r="F46" s="53" t="s">
        <v>23</v>
      </c>
      <c r="G46" s="53" t="s">
        <v>23</v>
      </c>
      <c r="H46" s="53" t="s">
        <v>23</v>
      </c>
      <c r="I46" s="53" t="s">
        <v>23</v>
      </c>
      <c r="J46" s="53" t="s">
        <v>23</v>
      </c>
      <c r="K46" s="53" t="s">
        <v>23</v>
      </c>
      <c r="L46" s="53" t="s">
        <v>23</v>
      </c>
      <c r="M46" s="7" t="s">
        <v>22</v>
      </c>
      <c r="N46" s="9" t="s">
        <v>23</v>
      </c>
      <c r="O46" s="7" t="s">
        <v>22</v>
      </c>
      <c r="P46" s="9" t="s">
        <v>23</v>
      </c>
      <c r="Q46" s="7" t="s">
        <v>22</v>
      </c>
      <c r="R46" s="9" t="s">
        <v>23</v>
      </c>
      <c r="S46" s="7" t="s">
        <v>22</v>
      </c>
      <c r="T46" s="9" t="s">
        <v>23</v>
      </c>
      <c r="U46" s="53" t="s">
        <v>23</v>
      </c>
      <c r="V46" s="53" t="s">
        <v>23</v>
      </c>
      <c r="W46" s="53" t="s">
        <v>23</v>
      </c>
      <c r="X46" s="53" t="s">
        <v>22</v>
      </c>
      <c r="Y46" s="53" t="s">
        <v>23</v>
      </c>
      <c r="Z46" s="53" t="s">
        <v>22</v>
      </c>
      <c r="AA46" s="53" t="s">
        <v>23</v>
      </c>
      <c r="AB46" s="7" t="s">
        <v>22</v>
      </c>
      <c r="AC46" s="9" t="s">
        <v>23</v>
      </c>
      <c r="AD46" s="7" t="s">
        <v>22</v>
      </c>
      <c r="AE46" s="9" t="s">
        <v>23</v>
      </c>
      <c r="AF46" s="7" t="s">
        <v>22</v>
      </c>
      <c r="AG46" s="9" t="s">
        <v>23</v>
      </c>
      <c r="AH46" s="7" t="s">
        <v>22</v>
      </c>
      <c r="AI46" s="9" t="s">
        <v>23</v>
      </c>
      <c r="AJ46" s="53" t="s">
        <v>23</v>
      </c>
      <c r="AK46" s="53" t="s">
        <v>23</v>
      </c>
      <c r="AL46" s="53" t="s">
        <v>23</v>
      </c>
      <c r="AM46" s="53" t="s">
        <v>23</v>
      </c>
      <c r="AN46" s="53" t="s">
        <v>22</v>
      </c>
      <c r="AO46" s="7" t="s">
        <v>22</v>
      </c>
      <c r="AP46" s="9" t="s">
        <v>23</v>
      </c>
      <c r="AQ46" s="7" t="s">
        <v>22</v>
      </c>
      <c r="AR46" s="9" t="s">
        <v>23</v>
      </c>
      <c r="AS46" s="21"/>
    </row>
    <row r="47" spans="1:45" ht="13">
      <c r="A47" s="22" t="s">
        <v>18</v>
      </c>
      <c r="B47" s="23">
        <v>0.645166666666667</v>
      </c>
      <c r="C47" s="30">
        <v>0.60289999999999999</v>
      </c>
      <c r="D47" s="26">
        <v>0.72024999999999995</v>
      </c>
      <c r="E47" s="26">
        <v>0.63139999999999996</v>
      </c>
      <c r="F47" s="27"/>
      <c r="G47" s="28"/>
      <c r="H47" s="27"/>
      <c r="I47" s="28"/>
      <c r="J47" s="27"/>
      <c r="K47" s="28"/>
      <c r="L47" s="27"/>
      <c r="M47" s="26">
        <v>0.89</v>
      </c>
      <c r="N47" s="28"/>
      <c r="O47" s="23">
        <v>0.79366666666666696</v>
      </c>
      <c r="P47" s="25"/>
      <c r="Q47" s="26">
        <v>0.54266666666666696</v>
      </c>
      <c r="R47" s="26">
        <v>0.51739999999999997</v>
      </c>
      <c r="S47" s="23">
        <v>0.7218</v>
      </c>
      <c r="T47" s="30">
        <v>0.56200000000000006</v>
      </c>
      <c r="U47" s="28"/>
      <c r="V47" s="27"/>
      <c r="W47" s="28"/>
      <c r="X47" s="27"/>
      <c r="Y47" s="28"/>
      <c r="Z47" s="27"/>
      <c r="AA47" s="28"/>
      <c r="AB47" s="23">
        <v>0.87250000000000005</v>
      </c>
      <c r="AC47" s="25"/>
      <c r="AD47" s="26">
        <v>0.76580000000000004</v>
      </c>
      <c r="AE47" s="28"/>
      <c r="AF47" s="23">
        <v>0.75939999999999996</v>
      </c>
      <c r="AG47" s="30">
        <v>0.43</v>
      </c>
      <c r="AH47" s="26">
        <v>0.70950000000000002</v>
      </c>
      <c r="AI47" s="26">
        <v>0.451625</v>
      </c>
      <c r="AJ47" s="27"/>
      <c r="AK47" s="28"/>
      <c r="AL47" s="27"/>
      <c r="AM47" s="28"/>
      <c r="AN47" s="27"/>
      <c r="AO47" s="26">
        <v>0.86980000000000002</v>
      </c>
      <c r="AP47" s="28"/>
      <c r="AQ47" s="23">
        <v>0.84533333333333305</v>
      </c>
      <c r="AR47" s="30">
        <v>0.62749999999999995</v>
      </c>
      <c r="AS47" s="34">
        <v>0.64682499999999998</v>
      </c>
    </row>
    <row r="48" spans="1:45" ht="13">
      <c r="A48" s="35" t="s">
        <v>19</v>
      </c>
      <c r="B48" s="54"/>
      <c r="C48" s="55">
        <v>0.614222222222222</v>
      </c>
      <c r="D48" s="26">
        <v>0.86699999999999999</v>
      </c>
      <c r="E48" s="26">
        <v>0.48625000000000002</v>
      </c>
      <c r="F48" s="59">
        <v>0.76700000000000002</v>
      </c>
      <c r="G48" s="26">
        <v>0.81</v>
      </c>
      <c r="H48" s="59">
        <v>0.53900000000000003</v>
      </c>
      <c r="I48" s="26">
        <v>0.77100000000000002</v>
      </c>
      <c r="J48" s="59">
        <v>0.77300000000000002</v>
      </c>
      <c r="K48" s="28"/>
      <c r="L48" s="59">
        <v>0.59599999999999997</v>
      </c>
      <c r="M48" s="26">
        <v>0.89100000000000001</v>
      </c>
      <c r="N48" s="28"/>
      <c r="O48" s="56">
        <v>0.90111111111111097</v>
      </c>
      <c r="P48" s="55">
        <v>0.80100000000000005</v>
      </c>
      <c r="Q48" s="26">
        <v>0.29599999999999999</v>
      </c>
      <c r="R48" s="26">
        <v>0.55989999999999995</v>
      </c>
      <c r="S48" s="54"/>
      <c r="T48" s="55">
        <v>0.60550000000000004</v>
      </c>
      <c r="U48" s="26">
        <v>0.76300000000000001</v>
      </c>
      <c r="V48" s="60"/>
      <c r="W48" s="26">
        <v>0.53</v>
      </c>
      <c r="X48" s="59">
        <v>0.94199999999999995</v>
      </c>
      <c r="Y48" s="26">
        <v>0.83599999999999997</v>
      </c>
      <c r="Z48" s="59">
        <v>0.46</v>
      </c>
      <c r="AA48" s="26">
        <v>0.622</v>
      </c>
      <c r="AB48" s="56">
        <v>0.879571428571429</v>
      </c>
      <c r="AC48" s="61"/>
      <c r="AD48" s="26">
        <v>0.82869999999999999</v>
      </c>
      <c r="AE48" s="26">
        <v>0.62450000000000006</v>
      </c>
      <c r="AF48" s="56">
        <v>0.88549999999999995</v>
      </c>
      <c r="AG48" s="55">
        <v>0.52070000000000005</v>
      </c>
      <c r="AH48" s="28"/>
      <c r="AI48" s="26">
        <v>0.59814285714285698</v>
      </c>
      <c r="AJ48" s="59">
        <v>0.70599999999999996</v>
      </c>
      <c r="AK48" s="26">
        <v>0.71299999999999997</v>
      </c>
      <c r="AL48" s="60"/>
      <c r="AM48" s="26">
        <v>0.58699999999999997</v>
      </c>
      <c r="AN48" s="59">
        <v>0.83499999999999996</v>
      </c>
      <c r="AO48" s="26">
        <v>0.84585714285714297</v>
      </c>
      <c r="AP48" s="28"/>
      <c r="AQ48" s="56">
        <v>0.86929999999999996</v>
      </c>
      <c r="AR48" s="61"/>
      <c r="AS48" s="57">
        <v>0.72698333333333398</v>
      </c>
    </row>
    <row r="49" spans="1:56" ht="13">
      <c r="A49" s="35" t="s">
        <v>20</v>
      </c>
      <c r="B49" s="54"/>
      <c r="C49" s="55">
        <v>0.66600000000000004</v>
      </c>
      <c r="D49" s="28"/>
      <c r="E49" s="28"/>
      <c r="F49" s="60"/>
      <c r="G49" s="28"/>
      <c r="H49" s="60"/>
      <c r="I49" s="28"/>
      <c r="J49" s="60"/>
      <c r="K49" s="26">
        <v>0.66900000000000004</v>
      </c>
      <c r="L49" s="60"/>
      <c r="M49" s="26">
        <v>0.85940000000000005</v>
      </c>
      <c r="N49" s="26">
        <v>0.75866666666666704</v>
      </c>
      <c r="O49" s="56">
        <v>0.86380000000000001</v>
      </c>
      <c r="P49" s="55">
        <v>0.807111111111111</v>
      </c>
      <c r="Q49" s="28"/>
      <c r="R49" s="26">
        <v>0.76200000000000001</v>
      </c>
      <c r="S49" s="54"/>
      <c r="T49" s="61"/>
      <c r="U49" s="28"/>
      <c r="V49" s="60"/>
      <c r="W49" s="28"/>
      <c r="X49" s="60"/>
      <c r="Y49" s="28"/>
      <c r="Z49" s="60"/>
      <c r="AA49" s="28"/>
      <c r="AB49" s="56">
        <v>0.877</v>
      </c>
      <c r="AC49" s="55">
        <v>0.80237499999999995</v>
      </c>
      <c r="AD49" s="26">
        <v>0.878</v>
      </c>
      <c r="AE49" s="26">
        <v>0.78800000000000003</v>
      </c>
      <c r="AF49" s="54"/>
      <c r="AG49" s="55">
        <v>0.72650000000000003</v>
      </c>
      <c r="AH49" s="28"/>
      <c r="AI49" s="28"/>
      <c r="AJ49" s="60"/>
      <c r="AK49" s="28"/>
      <c r="AL49" s="59">
        <v>0.84</v>
      </c>
      <c r="AM49" s="28"/>
      <c r="AN49" s="60"/>
      <c r="AO49" s="26">
        <v>0.85399999999999998</v>
      </c>
      <c r="AP49" s="26">
        <v>0.80225000000000002</v>
      </c>
      <c r="AQ49" s="56">
        <v>0.86760000000000004</v>
      </c>
      <c r="AR49" s="55">
        <v>0.74466666666666703</v>
      </c>
      <c r="AS49" s="57">
        <v>0.82217499999999999</v>
      </c>
    </row>
    <row r="50" spans="1:56" ht="13">
      <c r="A50" s="35" t="s">
        <v>21</v>
      </c>
      <c r="B50" s="40"/>
      <c r="C50" s="38">
        <v>0.68700000000000006</v>
      </c>
      <c r="D50" s="28"/>
      <c r="E50" s="28"/>
      <c r="F50" s="41"/>
      <c r="G50" s="28"/>
      <c r="H50" s="41"/>
      <c r="I50" s="28"/>
      <c r="J50" s="41"/>
      <c r="K50" s="28"/>
      <c r="L50" s="41"/>
      <c r="M50" s="26">
        <v>0.87090000000000001</v>
      </c>
      <c r="N50" s="26">
        <v>0.74299999999999999</v>
      </c>
      <c r="O50" s="36">
        <v>0.88919999999999999</v>
      </c>
      <c r="P50" s="38">
        <v>0.75570000000000004</v>
      </c>
      <c r="Q50" s="28"/>
      <c r="R50" s="28"/>
      <c r="S50" s="40"/>
      <c r="T50" s="62"/>
      <c r="U50" s="28"/>
      <c r="V50" s="39">
        <v>0.61699999999999999</v>
      </c>
      <c r="W50" s="28"/>
      <c r="X50" s="41"/>
      <c r="Y50" s="28"/>
      <c r="Z50" s="41"/>
      <c r="AA50" s="28"/>
      <c r="AB50" s="36">
        <v>0.86880000000000002</v>
      </c>
      <c r="AC50" s="38">
        <v>0.71509999999999996</v>
      </c>
      <c r="AD50" s="26">
        <v>0.86770000000000003</v>
      </c>
      <c r="AE50" s="26">
        <v>0.779555555555556</v>
      </c>
      <c r="AF50" s="40"/>
      <c r="AG50" s="38">
        <v>0.65400000000000003</v>
      </c>
      <c r="AH50" s="28"/>
      <c r="AI50" s="28"/>
      <c r="AJ50" s="41"/>
      <c r="AK50" s="28"/>
      <c r="AL50" s="41"/>
      <c r="AM50" s="28"/>
      <c r="AN50" s="41"/>
      <c r="AO50" s="26">
        <v>0.85799999999999998</v>
      </c>
      <c r="AP50" s="26">
        <v>0.789333333333333</v>
      </c>
      <c r="AQ50" s="36">
        <v>0.87519999999999998</v>
      </c>
      <c r="AR50" s="38">
        <v>0.78320000000000001</v>
      </c>
      <c r="AS50" s="44">
        <v>0.809975</v>
      </c>
    </row>
    <row r="51" spans="1:56" ht="13">
      <c r="A51" s="45" t="s">
        <v>24</v>
      </c>
      <c r="B51" s="46">
        <v>0.645166666666667</v>
      </c>
      <c r="C51" s="48">
        <v>0.61476190476190495</v>
      </c>
      <c r="D51" s="46">
        <v>0.74960000000000004</v>
      </c>
      <c r="E51" s="48">
        <v>0.58992857142857102</v>
      </c>
      <c r="F51" s="49">
        <v>0.76700000000000002</v>
      </c>
      <c r="G51" s="49">
        <v>0.81</v>
      </c>
      <c r="H51" s="49">
        <v>0.53900000000000003</v>
      </c>
      <c r="I51" s="49">
        <v>0.77100000000000002</v>
      </c>
      <c r="J51" s="49">
        <v>0.77300000000000002</v>
      </c>
      <c r="K51" s="49">
        <v>0.66900000000000004</v>
      </c>
      <c r="L51" s="49">
        <v>0.59599999999999997</v>
      </c>
      <c r="M51" s="46">
        <v>0.87567647058823495</v>
      </c>
      <c r="N51" s="48">
        <v>0.75083333333333302</v>
      </c>
      <c r="O51" s="46">
        <v>0.86862857142857097</v>
      </c>
      <c r="P51" s="48">
        <v>0.78110000000000002</v>
      </c>
      <c r="Q51" s="46">
        <v>0.50742857142857101</v>
      </c>
      <c r="R51" s="48">
        <v>0.55895454545454504</v>
      </c>
      <c r="S51" s="46">
        <v>0.7218</v>
      </c>
      <c r="T51" s="48">
        <v>0.56925000000000003</v>
      </c>
      <c r="U51" s="49">
        <v>0.76300000000000001</v>
      </c>
      <c r="V51" s="49">
        <v>0.61699999999999999</v>
      </c>
      <c r="W51" s="49">
        <v>0.53</v>
      </c>
      <c r="X51" s="49">
        <v>0.94199999999999995</v>
      </c>
      <c r="Y51" s="49">
        <v>0.83599999999999997</v>
      </c>
      <c r="Z51" s="49">
        <v>0.46</v>
      </c>
      <c r="AA51" s="49">
        <v>0.622</v>
      </c>
      <c r="AB51" s="46">
        <v>0.87435483870967801</v>
      </c>
      <c r="AC51" s="48">
        <v>0.75388888888888905</v>
      </c>
      <c r="AD51" s="46">
        <v>0.844942857142857</v>
      </c>
      <c r="AE51" s="48">
        <v>0.75626086956521699</v>
      </c>
      <c r="AF51" s="46">
        <v>0.79542857142857104</v>
      </c>
      <c r="AG51" s="48">
        <v>0.52215384615384597</v>
      </c>
      <c r="AH51" s="46">
        <v>0.70950000000000002</v>
      </c>
      <c r="AI51" s="48">
        <v>0.52</v>
      </c>
      <c r="AJ51" s="49">
        <v>0.70599999999999996</v>
      </c>
      <c r="AK51" s="49">
        <v>0.71299999999999997</v>
      </c>
      <c r="AL51" s="49">
        <v>0.84</v>
      </c>
      <c r="AM51" s="49">
        <v>0.58699999999999997</v>
      </c>
      <c r="AN51" s="49">
        <v>0.83499999999999996</v>
      </c>
      <c r="AO51" s="46">
        <v>0.85593750000000002</v>
      </c>
      <c r="AP51" s="48">
        <v>0.79671428571428604</v>
      </c>
      <c r="AQ51" s="46">
        <v>0.86647222222222198</v>
      </c>
      <c r="AR51" s="48">
        <v>0.751857142857143</v>
      </c>
      <c r="AS51" s="50">
        <v>0.75148958333333304</v>
      </c>
    </row>
    <row r="55" spans="1:56" ht="13" thickBot="1"/>
    <row r="56" spans="1:56" ht="13">
      <c r="A56" s="76" t="s">
        <v>53</v>
      </c>
      <c r="B56" t="s">
        <v>17</v>
      </c>
    </row>
    <row r="57" spans="1:56">
      <c r="S57" t="s">
        <v>7</v>
      </c>
      <c r="AL57" t="s">
        <v>8</v>
      </c>
      <c r="BD57" t="s">
        <v>24</v>
      </c>
    </row>
    <row r="58" spans="1:56">
      <c r="E58">
        <v>0.54800000000000004</v>
      </c>
      <c r="F58">
        <v>0.67</v>
      </c>
      <c r="G58">
        <v>0.89</v>
      </c>
      <c r="H58">
        <v>0.93300000000000005</v>
      </c>
      <c r="I58">
        <v>0.93799999999999994</v>
      </c>
      <c r="J58">
        <v>0.96</v>
      </c>
      <c r="K58">
        <v>0.97199999999999998</v>
      </c>
      <c r="L58">
        <v>1</v>
      </c>
      <c r="S58">
        <v>0</v>
      </c>
      <c r="X58">
        <v>0.64700000000000002</v>
      </c>
      <c r="Y58">
        <v>0.84799999999999998</v>
      </c>
      <c r="Z58">
        <v>0.878</v>
      </c>
      <c r="AA58">
        <v>0.92600000000000005</v>
      </c>
      <c r="AB58">
        <v>0.95099999999999996</v>
      </c>
      <c r="AC58">
        <v>0.96099999999999997</v>
      </c>
      <c r="AD58">
        <v>0.98799999999999999</v>
      </c>
      <c r="AE58">
        <v>1</v>
      </c>
      <c r="AL58">
        <v>0</v>
      </c>
      <c r="AR58">
        <v>0.57199999999999995</v>
      </c>
      <c r="AS58">
        <v>0.60299999999999998</v>
      </c>
      <c r="AT58">
        <v>0.69699999999999995</v>
      </c>
      <c r="AU58">
        <v>0.76700000000000002</v>
      </c>
      <c r="AV58">
        <v>0.93400000000000005</v>
      </c>
      <c r="AW58">
        <v>1</v>
      </c>
    </row>
    <row r="59" spans="1:56">
      <c r="A59" t="s">
        <v>23</v>
      </c>
      <c r="E59" t="s">
        <v>23</v>
      </c>
      <c r="F59" t="s">
        <v>23</v>
      </c>
      <c r="G59" t="s">
        <v>23</v>
      </c>
      <c r="H59" t="s">
        <v>23</v>
      </c>
      <c r="I59" t="s">
        <v>23</v>
      </c>
      <c r="J59" t="s">
        <v>23</v>
      </c>
      <c r="K59" t="s">
        <v>23</v>
      </c>
      <c r="L59" t="s">
        <v>22</v>
      </c>
      <c r="P59" t="s">
        <v>23</v>
      </c>
      <c r="S59" t="s">
        <v>22</v>
      </c>
      <c r="U59" t="s">
        <v>23</v>
      </c>
      <c r="X59" t="s">
        <v>23</v>
      </c>
      <c r="Y59" t="s">
        <v>23</v>
      </c>
      <c r="Z59" t="s">
        <v>23</v>
      </c>
      <c r="AA59" t="s">
        <v>22</v>
      </c>
      <c r="AB59" t="s">
        <v>23</v>
      </c>
      <c r="AC59" t="s">
        <v>22</v>
      </c>
      <c r="AD59" t="s">
        <v>23</v>
      </c>
      <c r="AE59" t="s">
        <v>22</v>
      </c>
      <c r="AI59" t="s">
        <v>23</v>
      </c>
      <c r="AL59" t="s">
        <v>22</v>
      </c>
      <c r="AN59" t="s">
        <v>23</v>
      </c>
      <c r="AR59" t="s">
        <v>23</v>
      </c>
      <c r="AS59" t="s">
        <v>23</v>
      </c>
      <c r="AT59" t="s">
        <v>23</v>
      </c>
      <c r="AU59" t="s">
        <v>23</v>
      </c>
      <c r="AV59" t="s">
        <v>22</v>
      </c>
      <c r="AW59" t="s">
        <v>22</v>
      </c>
      <c r="BA59" t="s">
        <v>23</v>
      </c>
    </row>
    <row r="60" spans="1:56">
      <c r="A60" t="s">
        <v>18</v>
      </c>
      <c r="B60" t="s">
        <v>19</v>
      </c>
      <c r="C60" t="s">
        <v>20</v>
      </c>
      <c r="D60" t="s">
        <v>21</v>
      </c>
      <c r="E60" t="s">
        <v>19</v>
      </c>
      <c r="F60" t="s">
        <v>19</v>
      </c>
      <c r="G60" t="s">
        <v>19</v>
      </c>
      <c r="H60" t="s">
        <v>19</v>
      </c>
      <c r="I60" t="s">
        <v>19</v>
      </c>
      <c r="J60" t="s">
        <v>20</v>
      </c>
      <c r="K60" t="s">
        <v>19</v>
      </c>
      <c r="L60" t="s">
        <v>18</v>
      </c>
      <c r="M60" t="s">
        <v>19</v>
      </c>
      <c r="N60" t="s">
        <v>20</v>
      </c>
      <c r="O60" t="s">
        <v>21</v>
      </c>
      <c r="P60" t="s">
        <v>19</v>
      </c>
      <c r="Q60" t="s">
        <v>20</v>
      </c>
      <c r="R60" t="s">
        <v>21</v>
      </c>
      <c r="S60" t="s">
        <v>18</v>
      </c>
      <c r="T60" t="s">
        <v>19</v>
      </c>
      <c r="U60" t="s">
        <v>18</v>
      </c>
      <c r="V60" t="s">
        <v>19</v>
      </c>
      <c r="W60" t="s">
        <v>20</v>
      </c>
      <c r="X60" t="s">
        <v>19</v>
      </c>
      <c r="Y60" t="s">
        <v>21</v>
      </c>
      <c r="Z60" t="s">
        <v>19</v>
      </c>
      <c r="AA60" t="s">
        <v>19</v>
      </c>
      <c r="AB60" t="s">
        <v>19</v>
      </c>
      <c r="AC60" t="s">
        <v>19</v>
      </c>
      <c r="AD60" t="s">
        <v>19</v>
      </c>
      <c r="AE60" t="s">
        <v>18</v>
      </c>
      <c r="AF60" t="s">
        <v>19</v>
      </c>
      <c r="AG60" t="s">
        <v>20</v>
      </c>
      <c r="AH60" t="s">
        <v>21</v>
      </c>
      <c r="AI60" t="s">
        <v>19</v>
      </c>
      <c r="AJ60" t="s">
        <v>20</v>
      </c>
      <c r="AK60" t="s">
        <v>21</v>
      </c>
      <c r="AL60" t="s">
        <v>18</v>
      </c>
      <c r="AM60" t="s">
        <v>19</v>
      </c>
      <c r="AN60" t="s">
        <v>18</v>
      </c>
      <c r="AO60" t="s">
        <v>19</v>
      </c>
      <c r="AP60" t="s">
        <v>20</v>
      </c>
      <c r="AQ60" t="s">
        <v>21</v>
      </c>
      <c r="AR60" t="s">
        <v>19</v>
      </c>
      <c r="AS60" t="s">
        <v>19</v>
      </c>
      <c r="AT60" t="s">
        <v>20</v>
      </c>
      <c r="AU60" t="s">
        <v>19</v>
      </c>
      <c r="AV60" t="s">
        <v>19</v>
      </c>
      <c r="AW60" t="s">
        <v>18</v>
      </c>
      <c r="AX60" t="s">
        <v>19</v>
      </c>
      <c r="AY60" t="s">
        <v>20</v>
      </c>
      <c r="AZ60" t="s">
        <v>21</v>
      </c>
      <c r="BA60" t="s">
        <v>18</v>
      </c>
      <c r="BB60" t="s">
        <v>20</v>
      </c>
      <c r="BC60" t="s">
        <v>21</v>
      </c>
    </row>
    <row r="61" spans="1:56" ht="13">
      <c r="A61">
        <v>0.77210000000000001</v>
      </c>
      <c r="B61">
        <v>0.83633333333333304</v>
      </c>
      <c r="C61">
        <v>0.874</v>
      </c>
      <c r="D61">
        <v>0.89400000000000002</v>
      </c>
      <c r="E61">
        <v>0.85099999999999998</v>
      </c>
      <c r="L61">
        <v>0.35425000000000001</v>
      </c>
      <c r="M61">
        <v>0.43269999999999997</v>
      </c>
      <c r="N61">
        <v>0.30320000000000003</v>
      </c>
      <c r="O61">
        <v>0.29189999999999999</v>
      </c>
      <c r="Q61">
        <v>0.87511111111111095</v>
      </c>
      <c r="R61">
        <v>0.87955555555555598</v>
      </c>
      <c r="S61">
        <v>0.15216666666666701</v>
      </c>
      <c r="T61">
        <v>0.121</v>
      </c>
      <c r="U61">
        <v>0.79249999999999998</v>
      </c>
      <c r="V61">
        <v>0.61470000000000002</v>
      </c>
      <c r="W61">
        <v>0.58050000000000002</v>
      </c>
      <c r="AA61">
        <v>8.5999999999999993E-2</v>
      </c>
      <c r="AC61">
        <v>0.22500000000000001</v>
      </c>
      <c r="AE61">
        <v>0.19450000000000001</v>
      </c>
      <c r="AF61">
        <v>8.5285714285714298E-2</v>
      </c>
      <c r="AG61">
        <v>0.1077</v>
      </c>
      <c r="AH61">
        <v>9.0800000000000006E-2</v>
      </c>
      <c r="AJ61">
        <v>0.60175000000000001</v>
      </c>
      <c r="AK61">
        <v>0.57520000000000004</v>
      </c>
      <c r="AL61">
        <v>0.38080000000000003</v>
      </c>
      <c r="AM61">
        <v>0.32750000000000001</v>
      </c>
      <c r="AN61">
        <v>0.74399999999999999</v>
      </c>
      <c r="AO61">
        <v>0.8306</v>
      </c>
      <c r="AP61">
        <v>0.84250000000000003</v>
      </c>
      <c r="AQ61">
        <v>0.90600000000000003</v>
      </c>
      <c r="AV61">
        <v>0.30199999999999999</v>
      </c>
      <c r="AW61">
        <v>0.43419999999999997</v>
      </c>
      <c r="AX61">
        <v>0.38614285714285701</v>
      </c>
      <c r="AY61">
        <v>0.30149999999999999</v>
      </c>
      <c r="AZ61">
        <v>0.2253</v>
      </c>
      <c r="BB61">
        <v>0.86362499999999998</v>
      </c>
      <c r="BC61">
        <v>0.87133333333333296</v>
      </c>
      <c r="BD61" s="63">
        <v>0.51730416666666701</v>
      </c>
    </row>
    <row r="62" spans="1:56" ht="13">
      <c r="A62">
        <v>0.74019999999999997</v>
      </c>
      <c r="B62">
        <v>0.8125</v>
      </c>
      <c r="F62">
        <v>0.80800000000000005</v>
      </c>
      <c r="G62">
        <v>0.54300000000000004</v>
      </c>
      <c r="H62">
        <v>0.85</v>
      </c>
      <c r="I62">
        <v>0.82099999999999995</v>
      </c>
      <c r="J62">
        <v>0.66</v>
      </c>
      <c r="K62">
        <v>0.78800000000000003</v>
      </c>
      <c r="L62">
        <v>0.143166666666667</v>
      </c>
      <c r="M62">
        <v>0.18288888888888899</v>
      </c>
      <c r="N62">
        <v>0.1804</v>
      </c>
      <c r="O62">
        <v>0.16889999999999999</v>
      </c>
      <c r="P62">
        <v>0.65400000000000003</v>
      </c>
      <c r="Q62">
        <v>0.73466666666666702</v>
      </c>
      <c r="R62">
        <v>0.71150000000000002</v>
      </c>
      <c r="S62">
        <v>0.31680000000000003</v>
      </c>
      <c r="U62">
        <v>0.85580000000000001</v>
      </c>
      <c r="V62">
        <v>0.80549999999999999</v>
      </c>
      <c r="X62">
        <v>0.89300000000000002</v>
      </c>
      <c r="Y62">
        <v>0.89100000000000001</v>
      </c>
      <c r="Z62">
        <v>0.88300000000000001</v>
      </c>
      <c r="AB62">
        <v>0.50900000000000001</v>
      </c>
      <c r="AD62">
        <v>0.94899999999999995</v>
      </c>
      <c r="AE62">
        <v>0.3952</v>
      </c>
      <c r="AF62">
        <v>0.56159999999999999</v>
      </c>
      <c r="AG62">
        <v>0.33710000000000001</v>
      </c>
      <c r="AH62">
        <v>0.28820000000000001</v>
      </c>
      <c r="AI62">
        <v>0.75249999999999995</v>
      </c>
      <c r="AJ62">
        <v>0.86299999999999999</v>
      </c>
      <c r="AK62">
        <v>0.86966666666666703</v>
      </c>
      <c r="AL62">
        <v>0.13700000000000001</v>
      </c>
      <c r="AN62">
        <v>0.69850000000000001</v>
      </c>
      <c r="AO62">
        <v>0.63157142857142901</v>
      </c>
      <c r="AR62">
        <v>0.874</v>
      </c>
      <c r="AS62">
        <v>0.74199999999999999</v>
      </c>
      <c r="AT62">
        <v>0.75700000000000001</v>
      </c>
      <c r="AU62">
        <v>0.45800000000000002</v>
      </c>
      <c r="AW62">
        <v>0.114333333333333</v>
      </c>
      <c r="AX62">
        <v>0.1295</v>
      </c>
      <c r="AY62">
        <v>0.16420000000000001</v>
      </c>
      <c r="AZ62">
        <v>0.1439</v>
      </c>
      <c r="BA62">
        <v>0.5665</v>
      </c>
      <c r="BB62">
        <v>0.73055555555555596</v>
      </c>
      <c r="BC62">
        <v>0.5857</v>
      </c>
      <c r="BD62" s="63">
        <v>0.49208333333333398</v>
      </c>
    </row>
    <row r="63" spans="1:56" s="63" customFormat="1" ht="13">
      <c r="A63" s="63">
        <v>0.75614999999999999</v>
      </c>
      <c r="B63" s="63">
        <v>0.82899999999999996</v>
      </c>
      <c r="C63" s="63">
        <v>0.874</v>
      </c>
      <c r="D63" s="63">
        <v>0.89400000000000002</v>
      </c>
      <c r="E63" s="63">
        <v>0.85099999999999998</v>
      </c>
      <c r="F63" s="63">
        <v>0.80800000000000005</v>
      </c>
      <c r="G63" s="63">
        <v>0.54300000000000004</v>
      </c>
      <c r="H63" s="63">
        <v>0.85</v>
      </c>
      <c r="I63" s="63">
        <v>0.82099999999999995</v>
      </c>
      <c r="J63" s="63">
        <v>0.66</v>
      </c>
      <c r="K63" s="63">
        <v>0.78800000000000003</v>
      </c>
      <c r="L63" s="63">
        <v>0.2276</v>
      </c>
      <c r="M63" s="63">
        <v>0.31436842105263202</v>
      </c>
      <c r="N63" s="63">
        <v>0.24179999999999999</v>
      </c>
      <c r="O63" s="63">
        <v>0.23039999999999999</v>
      </c>
      <c r="P63" s="63">
        <v>0.65400000000000003</v>
      </c>
      <c r="Q63" s="63">
        <v>0.80488888888888899</v>
      </c>
      <c r="R63" s="63">
        <v>0.79110526315789498</v>
      </c>
      <c r="S63" s="63">
        <v>0.22700000000000001</v>
      </c>
      <c r="T63" s="63">
        <v>0.121</v>
      </c>
      <c r="U63" s="63">
        <v>0.82415000000000005</v>
      </c>
      <c r="V63" s="63">
        <v>0.64649999999999996</v>
      </c>
      <c r="W63" s="63">
        <v>0.58050000000000002</v>
      </c>
      <c r="X63" s="63">
        <v>0.89300000000000002</v>
      </c>
      <c r="Y63" s="63">
        <v>0.89100000000000001</v>
      </c>
      <c r="Z63" s="63">
        <v>0.88300000000000001</v>
      </c>
      <c r="AA63" s="63">
        <v>8.5999999999999993E-2</v>
      </c>
      <c r="AB63" s="63">
        <v>0.50900000000000001</v>
      </c>
      <c r="AC63" s="63">
        <v>0.22500000000000001</v>
      </c>
      <c r="AD63" s="63">
        <v>0.94899999999999995</v>
      </c>
      <c r="AE63" s="63">
        <v>0.30599999999999999</v>
      </c>
      <c r="AF63" s="63">
        <v>0.36547058823529399</v>
      </c>
      <c r="AG63" s="63">
        <v>0.22239999999999999</v>
      </c>
      <c r="AH63" s="63">
        <v>0.1895</v>
      </c>
      <c r="AI63" s="63">
        <v>0.75249999999999995</v>
      </c>
      <c r="AJ63" s="63">
        <v>0.74688888888888905</v>
      </c>
      <c r="AK63" s="63">
        <v>0.71468421052631603</v>
      </c>
      <c r="AL63" s="63">
        <v>0.27244444444444399</v>
      </c>
      <c r="AM63" s="63">
        <v>0.32750000000000001</v>
      </c>
      <c r="AN63" s="63">
        <v>0.72377777777777796</v>
      </c>
      <c r="AO63" s="63">
        <v>0.74864705882353</v>
      </c>
      <c r="AP63" s="63">
        <v>0.84250000000000003</v>
      </c>
      <c r="AQ63" s="63">
        <v>0.90600000000000003</v>
      </c>
      <c r="AR63" s="63">
        <v>0.874</v>
      </c>
      <c r="AS63" s="63">
        <v>0.74199999999999999</v>
      </c>
      <c r="AT63" s="63">
        <v>0.75700000000000001</v>
      </c>
      <c r="AU63" s="63">
        <v>0.45800000000000002</v>
      </c>
      <c r="AV63" s="63">
        <v>0.30199999999999999</v>
      </c>
      <c r="AW63" s="63">
        <v>0.25972727272727297</v>
      </c>
      <c r="AX63" s="63">
        <v>0.23517647058823499</v>
      </c>
      <c r="AY63" s="63">
        <v>0.23285</v>
      </c>
      <c r="AZ63" s="63">
        <v>0.18459999999999999</v>
      </c>
      <c r="BA63" s="63">
        <v>0.5665</v>
      </c>
      <c r="BB63" s="63">
        <v>0.79317647058823504</v>
      </c>
      <c r="BC63" s="63">
        <v>0.69281250000000005</v>
      </c>
      <c r="BD63" s="63">
        <v>0.50469375000000005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Logic_Tree_branches_results</vt:lpstr>
      <vt:lpstr>Weigths_Figure12</vt:lpstr>
      <vt:lpstr>Scores_Figure12_2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Oona</dc:creator>
  <cp:lastModifiedBy>SCOTTI Oona</cp:lastModifiedBy>
  <cp:revision>11</cp:revision>
  <dcterms:created xsi:type="dcterms:W3CDTF">2020-02-21T13:42:46Z</dcterms:created>
  <dcterms:modified xsi:type="dcterms:W3CDTF">2020-07-27T15:14:13Z</dcterms:modified>
  <dc:language>en-GB</dc:language>
</cp:coreProperties>
</file>